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10" yWindow="-110" windowWidth="19300" windowHeight="10900" activeTab="1"/>
  </bookViews>
  <sheets>
    <sheet name="стр.1 (2)" sheetId="2" r:id="rId1"/>
    <sheet name="стр.1" sheetId="1" r:id="rId2"/>
  </sheets>
  <externalReferences>
    <externalReference r:id="rId3"/>
  </externalReferences>
  <definedNames>
    <definedName name="_xlnm.Print_Area" localSheetId="1">стр.1!$A$1:$Y$230</definedName>
    <definedName name="_xlnm.Print_Area" localSheetId="0">'стр.1 (2)'!$A$1:$Y$226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T136" i="1" l="1"/>
  <c r="W206" i="1" l="1"/>
  <c r="D48" i="1" l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C48" i="1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C53" i="2"/>
  <c r="B226" i="1" l="1"/>
  <c r="D223" i="1"/>
  <c r="D5" i="1" l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U136" i="1"/>
  <c r="V136" i="1"/>
  <c r="W136" i="1"/>
  <c r="X136" i="1"/>
  <c r="Y136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D153" i="1"/>
  <c r="E153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D195" i="1"/>
  <c r="E195" i="1"/>
  <c r="F195" i="1"/>
  <c r="G195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D206" i="1"/>
  <c r="E206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X206" i="1"/>
  <c r="Y206" i="1"/>
  <c r="D212" i="1"/>
  <c r="E212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T212" i="1"/>
  <c r="U212" i="1"/>
  <c r="V212" i="1"/>
  <c r="W212" i="1"/>
  <c r="X212" i="1"/>
  <c r="Y212" i="1"/>
  <c r="D215" i="1"/>
  <c r="E215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W215" i="1"/>
  <c r="X215" i="1"/>
  <c r="Y215" i="1"/>
  <c r="C215" i="1"/>
  <c r="C212" i="1"/>
  <c r="C206" i="1"/>
  <c r="C195" i="1"/>
  <c r="C187" i="1"/>
  <c r="C172" i="1"/>
  <c r="C164" i="1"/>
  <c r="C153" i="1"/>
  <c r="C141" i="1"/>
  <c r="C136" i="1"/>
  <c r="C131" i="1"/>
  <c r="C116" i="1"/>
  <c r="C110" i="1"/>
  <c r="C99" i="1"/>
  <c r="C89" i="1"/>
  <c r="C76" i="1"/>
  <c r="C71" i="1"/>
  <c r="C64" i="1"/>
  <c r="C59" i="1"/>
  <c r="C55" i="1"/>
  <c r="C36" i="1"/>
  <c r="C31" i="1"/>
  <c r="C23" i="1"/>
  <c r="C12" i="1"/>
  <c r="C8" i="1"/>
  <c r="C5" i="1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D76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V76" i="2"/>
  <c r="W76" i="2"/>
  <c r="X76" i="2"/>
  <c r="Y76" i="2"/>
  <c r="D81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D94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T94" i="2"/>
  <c r="U94" i="2"/>
  <c r="V94" i="2"/>
  <c r="W94" i="2"/>
  <c r="X94" i="2"/>
  <c r="Y94" i="2"/>
  <c r="D104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T104" i="2"/>
  <c r="U104" i="2"/>
  <c r="V104" i="2"/>
  <c r="W104" i="2"/>
  <c r="X104" i="2"/>
  <c r="Y104" i="2"/>
  <c r="D115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V115" i="2"/>
  <c r="W115" i="2"/>
  <c r="X115" i="2"/>
  <c r="Y115" i="2"/>
  <c r="D121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D136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S136" i="2"/>
  <c r="T136" i="2"/>
  <c r="U136" i="2"/>
  <c r="V136" i="2"/>
  <c r="W136" i="2"/>
  <c r="X136" i="2"/>
  <c r="Y136" i="2"/>
  <c r="D141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T141" i="2"/>
  <c r="U141" i="2"/>
  <c r="V141" i="2"/>
  <c r="W141" i="2"/>
  <c r="X141" i="2"/>
  <c r="Y141" i="2"/>
  <c r="D146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Q146" i="2"/>
  <c r="R146" i="2"/>
  <c r="S146" i="2"/>
  <c r="T146" i="2"/>
  <c r="U146" i="2"/>
  <c r="V146" i="2"/>
  <c r="W146" i="2"/>
  <c r="X146" i="2"/>
  <c r="Y146" i="2"/>
  <c r="D158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Q158" i="2"/>
  <c r="R158" i="2"/>
  <c r="S158" i="2"/>
  <c r="T158" i="2"/>
  <c r="U158" i="2"/>
  <c r="V158" i="2"/>
  <c r="W158" i="2"/>
  <c r="X158" i="2"/>
  <c r="Y158" i="2"/>
  <c r="D169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S169" i="2"/>
  <c r="T169" i="2"/>
  <c r="U169" i="2"/>
  <c r="V169" i="2"/>
  <c r="W169" i="2"/>
  <c r="X169" i="2"/>
  <c r="Y169" i="2"/>
  <c r="D177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S177" i="2"/>
  <c r="T177" i="2"/>
  <c r="U177" i="2"/>
  <c r="V177" i="2"/>
  <c r="W177" i="2"/>
  <c r="X177" i="2"/>
  <c r="Y177" i="2"/>
  <c r="D192" i="2"/>
  <c r="E192" i="2"/>
  <c r="F192" i="2"/>
  <c r="G192" i="2"/>
  <c r="H192" i="2"/>
  <c r="I192" i="2"/>
  <c r="J192" i="2"/>
  <c r="K192" i="2"/>
  <c r="L192" i="2"/>
  <c r="M192" i="2"/>
  <c r="N192" i="2"/>
  <c r="O192" i="2"/>
  <c r="P192" i="2"/>
  <c r="Q192" i="2"/>
  <c r="R192" i="2"/>
  <c r="S192" i="2"/>
  <c r="T192" i="2"/>
  <c r="U192" i="2"/>
  <c r="V192" i="2"/>
  <c r="W192" i="2"/>
  <c r="X192" i="2"/>
  <c r="Y192" i="2"/>
  <c r="D200" i="2"/>
  <c r="E200" i="2"/>
  <c r="F200" i="2"/>
  <c r="G200" i="2"/>
  <c r="H200" i="2"/>
  <c r="I200" i="2"/>
  <c r="J200" i="2"/>
  <c r="K200" i="2"/>
  <c r="L200" i="2"/>
  <c r="M200" i="2"/>
  <c r="N200" i="2"/>
  <c r="O200" i="2"/>
  <c r="P200" i="2"/>
  <c r="Q200" i="2"/>
  <c r="R200" i="2"/>
  <c r="S200" i="2"/>
  <c r="T200" i="2"/>
  <c r="U200" i="2"/>
  <c r="V200" i="2"/>
  <c r="W200" i="2"/>
  <c r="X200" i="2"/>
  <c r="Y200" i="2"/>
  <c r="D211" i="2"/>
  <c r="E211" i="2"/>
  <c r="F211" i="2"/>
  <c r="G211" i="2"/>
  <c r="H211" i="2"/>
  <c r="I211" i="2"/>
  <c r="J211" i="2"/>
  <c r="K211" i="2"/>
  <c r="L211" i="2"/>
  <c r="M211" i="2"/>
  <c r="N211" i="2"/>
  <c r="O211" i="2"/>
  <c r="P211" i="2"/>
  <c r="Q211" i="2"/>
  <c r="R211" i="2"/>
  <c r="S211" i="2"/>
  <c r="T211" i="2"/>
  <c r="U211" i="2"/>
  <c r="V211" i="2"/>
  <c r="W211" i="2"/>
  <c r="X211" i="2"/>
  <c r="Y211" i="2"/>
  <c r="D217" i="2"/>
  <c r="E217" i="2"/>
  <c r="F217" i="2"/>
  <c r="G217" i="2"/>
  <c r="H217" i="2"/>
  <c r="I217" i="2"/>
  <c r="J217" i="2"/>
  <c r="K217" i="2"/>
  <c r="L217" i="2"/>
  <c r="M217" i="2"/>
  <c r="N217" i="2"/>
  <c r="O217" i="2"/>
  <c r="P217" i="2"/>
  <c r="Q217" i="2"/>
  <c r="R217" i="2"/>
  <c r="S217" i="2"/>
  <c r="T217" i="2"/>
  <c r="U217" i="2"/>
  <c r="V217" i="2"/>
  <c r="W217" i="2"/>
  <c r="X217" i="2"/>
  <c r="Y217" i="2"/>
  <c r="D220" i="2"/>
  <c r="E220" i="2"/>
  <c r="F220" i="2"/>
  <c r="G220" i="2"/>
  <c r="H220" i="2"/>
  <c r="I220" i="2"/>
  <c r="J220" i="2"/>
  <c r="K220" i="2"/>
  <c r="L220" i="2"/>
  <c r="M220" i="2"/>
  <c r="N220" i="2"/>
  <c r="O220" i="2"/>
  <c r="P220" i="2"/>
  <c r="Q220" i="2"/>
  <c r="R220" i="2"/>
  <c r="S220" i="2"/>
  <c r="T220" i="2"/>
  <c r="U220" i="2"/>
  <c r="V220" i="2"/>
  <c r="W220" i="2"/>
  <c r="X220" i="2"/>
  <c r="Y220" i="2"/>
  <c r="C220" i="2"/>
  <c r="C217" i="2"/>
  <c r="C211" i="2"/>
  <c r="C200" i="2"/>
  <c r="C192" i="2"/>
  <c r="C177" i="2"/>
  <c r="C169" i="2"/>
  <c r="C158" i="2"/>
  <c r="C146" i="2"/>
  <c r="C141" i="2"/>
  <c r="C136" i="2"/>
  <c r="C121" i="2"/>
  <c r="C115" i="2"/>
  <c r="C104" i="2"/>
  <c r="C94" i="2"/>
  <c r="C81" i="2"/>
  <c r="C76" i="2"/>
  <c r="C69" i="2"/>
  <c r="C64" i="2"/>
  <c r="C60" i="2"/>
  <c r="C41" i="2"/>
  <c r="C36" i="2"/>
  <c r="C28" i="2"/>
  <c r="C17" i="2"/>
  <c r="C13" i="2"/>
  <c r="C10" i="2"/>
  <c r="C4" i="1" l="1"/>
  <c r="C9" i="2"/>
  <c r="V4" i="1"/>
  <c r="N4" i="1"/>
  <c r="F4" i="1"/>
  <c r="W4" i="1"/>
  <c r="S4" i="1"/>
  <c r="O4" i="1"/>
  <c r="K4" i="1"/>
  <c r="G4" i="1"/>
  <c r="Y4" i="1"/>
  <c r="U4" i="1"/>
  <c r="Q4" i="1"/>
  <c r="M4" i="1"/>
  <c r="I4" i="1"/>
  <c r="E4" i="1"/>
  <c r="R4" i="1"/>
  <c r="J4" i="1"/>
  <c r="X4" i="1"/>
  <c r="T4" i="1"/>
  <c r="P4" i="1"/>
  <c r="L4" i="1"/>
  <c r="H4" i="1"/>
  <c r="D4" i="1"/>
  <c r="V9" i="2"/>
  <c r="R9" i="2"/>
  <c r="N9" i="2"/>
  <c r="J9" i="2"/>
  <c r="F9" i="2"/>
  <c r="W9" i="2"/>
  <c r="S9" i="2"/>
  <c r="O9" i="2"/>
  <c r="K9" i="2"/>
  <c r="G9" i="2"/>
  <c r="Y9" i="2"/>
  <c r="U9" i="2"/>
  <c r="Q9" i="2"/>
  <c r="M9" i="2"/>
  <c r="I9" i="2"/>
  <c r="E9" i="2"/>
  <c r="X9" i="2"/>
  <c r="T9" i="2"/>
  <c r="P9" i="2"/>
  <c r="L9" i="2"/>
  <c r="H9" i="2"/>
  <c r="D9" i="2"/>
</calcChain>
</file>

<file path=xl/sharedStrings.xml><?xml version="1.0" encoding="utf-8"?>
<sst xmlns="http://schemas.openxmlformats.org/spreadsheetml/2006/main" count="501" uniqueCount="224">
  <si>
    <t>Наименование субъекта Российской Федерации:</t>
  </si>
  <si>
    <t>№
п/п</t>
  </si>
  <si>
    <t>Строка итогов:</t>
  </si>
  <si>
    <t>Форма 2</t>
  </si>
  <si>
    <t>Данные о численности птиц, отнесенных к охотничьим ресурсам, за исключением охотничьих ресурсов, находящихся на особо охраняемых природных территориях федерального значения,</t>
  </si>
  <si>
    <t>Виды, группы видов охотничьих ресурсов, особей</t>
  </si>
  <si>
    <t>Валь-дшнеп</t>
  </si>
  <si>
    <t>Глухарь каменный</t>
  </si>
  <si>
    <t>Глухарь обыкно-венный</t>
  </si>
  <si>
    <t>Куропатка бородатая</t>
  </si>
  <si>
    <t>Рябчик</t>
  </si>
  <si>
    <t>Тетерев обыкно-венный</t>
  </si>
  <si>
    <t>Вяхирь</t>
  </si>
  <si>
    <t>Голубь сизый</t>
  </si>
  <si>
    <t>Клинтух</t>
  </si>
  <si>
    <t>Голуби
(вид не определен)</t>
  </si>
  <si>
    <t>Горлица большая</t>
  </si>
  <si>
    <t>Горлица кольчатая</t>
  </si>
  <si>
    <t>Горлица обыкно-венная</t>
  </si>
  <si>
    <t>Перепел обыкно-венный</t>
  </si>
  <si>
    <t>Перепел япон-ский</t>
  </si>
  <si>
    <t>Бекас азиат-ский</t>
  </si>
  <si>
    <t>Веретен-ник малый</t>
  </si>
  <si>
    <t>Веретен-ник большой</t>
  </si>
  <si>
    <t>Гар-шнеп</t>
  </si>
  <si>
    <t>Дупель обыкно-венный</t>
  </si>
  <si>
    <t>Улиты</t>
  </si>
  <si>
    <t>Чибис</t>
  </si>
  <si>
    <t>Мородунка</t>
  </si>
  <si>
    <t>Турухтан</t>
  </si>
  <si>
    <t>Травник</t>
  </si>
  <si>
    <t>Тулес</t>
  </si>
  <si>
    <t>Камне-шарка</t>
  </si>
  <si>
    <t>Кроншнеп большой</t>
  </si>
  <si>
    <t>Кроншнеп средний</t>
  </si>
  <si>
    <t>Хрустан</t>
  </si>
  <si>
    <t>Обыкно-венный погоныш</t>
  </si>
  <si>
    <t>Саджа</t>
  </si>
  <si>
    <t>Камыш-ница обыкно-венная</t>
  </si>
  <si>
    <t>Лысуха</t>
  </si>
  <si>
    <t>Пастушок</t>
  </si>
  <si>
    <t>Кулики
(вид не определен)</t>
  </si>
  <si>
    <t>Наименование органа исполнительной власти субъекта Российской Федерации:</t>
  </si>
  <si>
    <t>Наименование муниципального образования
(района, округа), охотничьего угодья и иной территории</t>
  </si>
  <si>
    <t>Бекас обыкно-венный</t>
  </si>
  <si>
    <t>Куропатки (вид не определен)</t>
  </si>
  <si>
    <t>Башмаковский район</t>
  </si>
  <si>
    <t>ООУ участок 1</t>
  </si>
  <si>
    <t>ГПЗЗ "Башмаковский"</t>
  </si>
  <si>
    <t>Бековский район</t>
  </si>
  <si>
    <t>Бековское</t>
  </si>
  <si>
    <t>Дубасовское</t>
  </si>
  <si>
    <t>Белинский район</t>
  </si>
  <si>
    <t>ООУ участок 2</t>
  </si>
  <si>
    <t>ГПЗЗ "Белинский"</t>
  </si>
  <si>
    <t>Аргамаковское</t>
  </si>
  <si>
    <t>Белинское</t>
  </si>
  <si>
    <t>Кевдо-Вершинское</t>
  </si>
  <si>
    <t>ООО "Монолит"</t>
  </si>
  <si>
    <t>Сурские просторы</t>
  </si>
  <si>
    <t>Чембарское</t>
  </si>
  <si>
    <t>Чернышевское</t>
  </si>
  <si>
    <t>Бессоновский район</t>
  </si>
  <si>
    <t>ООУ участок 3</t>
  </si>
  <si>
    <t>Лопуховское</t>
  </si>
  <si>
    <t>Сосновское</t>
  </si>
  <si>
    <t>Степановское</t>
  </si>
  <si>
    <t>Сурский лес</t>
  </si>
  <si>
    <t>Вадинский район</t>
  </si>
  <si>
    <t>ГПЗЗ "Вадинский"</t>
  </si>
  <si>
    <t>Каргалейское</t>
  </si>
  <si>
    <t>Щербаковское</t>
  </si>
  <si>
    <t>Городищенский район</t>
  </si>
  <si>
    <t>Асеевское</t>
  </si>
  <si>
    <t>Заимка</t>
  </si>
  <si>
    <t>Кадада</t>
  </si>
  <si>
    <t>Росток</t>
  </si>
  <si>
    <t>Сурская охота</t>
  </si>
  <si>
    <t>Чаадаевское</t>
  </si>
  <si>
    <t>Южное</t>
  </si>
  <si>
    <t>Юловское</t>
  </si>
  <si>
    <t>Земетчинский район</t>
  </si>
  <si>
    <t>ГПЗЗ "Земетчинский"</t>
  </si>
  <si>
    <t>Земетчинское</t>
  </si>
  <si>
    <t>Лесная сказка</t>
  </si>
  <si>
    <t>Морсовское</t>
  </si>
  <si>
    <t>Иссинский район</t>
  </si>
  <si>
    <t>Булычевское</t>
  </si>
  <si>
    <t>Каменский район</t>
  </si>
  <si>
    <t>Блиновское</t>
  </si>
  <si>
    <t>Кевдинское</t>
  </si>
  <si>
    <t>Камешкирский район</t>
  </si>
  <si>
    <t>Аряш</t>
  </si>
  <si>
    <t>Камешкирское</t>
  </si>
  <si>
    <t>Кулясовское</t>
  </si>
  <si>
    <t>Порзовское</t>
  </si>
  <si>
    <t>Родник</t>
  </si>
  <si>
    <t>Колышлейский район</t>
  </si>
  <si>
    <t>ООО "Алтерра"</t>
  </si>
  <si>
    <t>Пановка</t>
  </si>
  <si>
    <t>Скрябинское</t>
  </si>
  <si>
    <t>Кузнецкий район</t>
  </si>
  <si>
    <t>ТОЗ г. Кузнецк</t>
  </si>
  <si>
    <t>Евлашевское</t>
  </si>
  <si>
    <t>Комаровское</t>
  </si>
  <si>
    <t>Комаровское лесное хозяйство</t>
  </si>
  <si>
    <t>Махалинское</t>
  </si>
  <si>
    <t>Медаевское</t>
  </si>
  <si>
    <t xml:space="preserve">Монастырское </t>
  </si>
  <si>
    <t>Радищевское</t>
  </si>
  <si>
    <t>Чибирлейское</t>
  </si>
  <si>
    <t>Шаткинское</t>
  </si>
  <si>
    <t>Лопатинский район</t>
  </si>
  <si>
    <t>Верешимское</t>
  </si>
  <si>
    <t>Китунькинское</t>
  </si>
  <si>
    <t>Лопатинское</t>
  </si>
  <si>
    <t>Приграничное</t>
  </si>
  <si>
    <t>Сорокинское</t>
  </si>
  <si>
    <t>Чардым</t>
  </si>
  <si>
    <t>Лунинский район</t>
  </si>
  <si>
    <t>ГПЗЗ "Ломовский"</t>
  </si>
  <si>
    <t>Большой Вьяс</t>
  </si>
  <si>
    <t>Вышелейское</t>
  </si>
  <si>
    <t>Лунинское</t>
  </si>
  <si>
    <t>Сытинское</t>
  </si>
  <si>
    <t>Теплый дом</t>
  </si>
  <si>
    <t>Чертеимское</t>
  </si>
  <si>
    <t>Малосердобинский район</t>
  </si>
  <si>
    <t>Майское</t>
  </si>
  <si>
    <t>Старославкинское</t>
  </si>
  <si>
    <t>Мокшанский район</t>
  </si>
  <si>
    <t>ООУ участок 4</t>
  </si>
  <si>
    <t>ООУ участок 5</t>
  </si>
  <si>
    <t>ООУ участок 6</t>
  </si>
  <si>
    <t>Алексеевское</t>
  </si>
  <si>
    <t>Калиновское</t>
  </si>
  <si>
    <t>Мокшанское</t>
  </si>
  <si>
    <t>Нечаевское</t>
  </si>
  <si>
    <t>Плесское</t>
  </si>
  <si>
    <t>Потьма</t>
  </si>
  <si>
    <t>Рамзайское</t>
  </si>
  <si>
    <t>Чернозерское</t>
  </si>
  <si>
    <t>Наровчатский район</t>
  </si>
  <si>
    <t>Барабановское</t>
  </si>
  <si>
    <t>Наровчатское</t>
  </si>
  <si>
    <t>Неверкинский район</t>
  </si>
  <si>
    <t>Двориковское</t>
  </si>
  <si>
    <t>Старо-Андреевское</t>
  </si>
  <si>
    <t>Нижнеломовский район</t>
  </si>
  <si>
    <t>ГПЗЗ "Нижнеломовский</t>
  </si>
  <si>
    <t>Верхнеломовское</t>
  </si>
  <si>
    <t>Виргинское</t>
  </si>
  <si>
    <t>Голицынское</t>
  </si>
  <si>
    <t>Ломовское</t>
  </si>
  <si>
    <t>ООО "Спичечная фабрика "Победа"</t>
  </si>
  <si>
    <t>Пошутовское</t>
  </si>
  <si>
    <t>Прянзерское</t>
  </si>
  <si>
    <t>Никольский район</t>
  </si>
  <si>
    <t>Вичкилейское</t>
  </si>
  <si>
    <t>Кеньшинское</t>
  </si>
  <si>
    <t>ООО "Юнион"</t>
  </si>
  <si>
    <t>Пензенская областная торгово-промышленная палата</t>
  </si>
  <si>
    <t>Пензенское ГООХ</t>
  </si>
  <si>
    <t>Пачелмский район</t>
  </si>
  <si>
    <t>Лесное</t>
  </si>
  <si>
    <t>Мичкасское</t>
  </si>
  <si>
    <t>Пачелмское</t>
  </si>
  <si>
    <t>Покровское</t>
  </si>
  <si>
    <t>Старотолковское</t>
  </si>
  <si>
    <t>Пензенский район</t>
  </si>
  <si>
    <t>ТОЗ г. Пенза</t>
  </si>
  <si>
    <t>Воейковское</t>
  </si>
  <si>
    <t>Воскресеновское</t>
  </si>
  <si>
    <t>Еланское</t>
  </si>
  <si>
    <t>Ермоловское</t>
  </si>
  <si>
    <t>Кондольское</t>
  </si>
  <si>
    <t>Краснопольское</t>
  </si>
  <si>
    <t>Кучкинское</t>
  </si>
  <si>
    <t>Никольевское</t>
  </si>
  <si>
    <t>Охотничьи просторы</t>
  </si>
  <si>
    <t>Пензенское</t>
  </si>
  <si>
    <t>Сердобский район</t>
  </si>
  <si>
    <t>Репьёвское</t>
  </si>
  <si>
    <t>Салтыковское</t>
  </si>
  <si>
    <t>Секретарское</t>
  </si>
  <si>
    <t>Сердобское</t>
  </si>
  <si>
    <t>Хотяновское</t>
  </si>
  <si>
    <t>Сосновоборский район</t>
  </si>
  <si>
    <t>ГПЗЗ "Сосновоборский"</t>
  </si>
  <si>
    <t>Маркинское</t>
  </si>
  <si>
    <t>ООО "Газспецстрой"</t>
  </si>
  <si>
    <t>Сосновоборское</t>
  </si>
  <si>
    <t>Сосновоборское лесное хозяйство</t>
  </si>
  <si>
    <t>Фотон</t>
  </si>
  <si>
    <t>Спасский район</t>
  </si>
  <si>
    <t>Абашевское</t>
  </si>
  <si>
    <t>КФХ "Родник"</t>
  </si>
  <si>
    <t>Монастырское</t>
  </si>
  <si>
    <t>Рузановское</t>
  </si>
  <si>
    <t>Тамалинский район</t>
  </si>
  <si>
    <t>Ульяновское</t>
  </si>
  <si>
    <t>Шемышейский район</t>
  </si>
  <si>
    <t>Прибрежное</t>
  </si>
  <si>
    <t>Присурье</t>
  </si>
  <si>
    <t>Синодское</t>
  </si>
  <si>
    <t>Узинское</t>
  </si>
  <si>
    <t xml:space="preserve"> по состоянию на "__01_"____04____ 2022___г.</t>
  </si>
  <si>
    <t xml:space="preserve">Пензенская </t>
  </si>
  <si>
    <t>область</t>
  </si>
  <si>
    <t>Министерство лесного,охотничьего хозяйства и природопользования Пензенской области</t>
  </si>
  <si>
    <t>Куропатка белая</t>
  </si>
  <si>
    <t>Куропатка серая</t>
  </si>
  <si>
    <t>Куропатка тундряная</t>
  </si>
  <si>
    <t>Чирок свистунок</t>
  </si>
  <si>
    <t>Чирок трескунок</t>
  </si>
  <si>
    <t>Кряква</t>
  </si>
  <si>
    <t>Красноголовый нырок</t>
  </si>
  <si>
    <t>Коростель</t>
  </si>
  <si>
    <t>Лицо, ответственное за заполнение формы:</t>
  </si>
  <si>
    <t>должность, фамилия, имя, отчество (при наличии), расшифровка подписи</t>
  </si>
  <si>
    <t>(номер контактного телефона)</t>
  </si>
  <si>
    <t>(дата составления документа)</t>
  </si>
  <si>
    <t>26.04.2023</t>
  </si>
  <si>
    <t>Михайловское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</si>
</sst>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/>
    <xf numFmtId="0" fontId="3" fillId="0" borderId="0" xfId="0" applyFont="1" applyFill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top"/>
    </xf>
    <xf numFmtId="0" fontId="1" fillId="0" borderId="0" xfId="0" applyFont="1" applyFill="1" applyBorder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2;&#1086;&#1088;&#1084;&#1072;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.1"/>
    </sheetNames>
    <sheetDataSet>
      <sheetData sheetId="0">
        <row r="43">
          <cell r="AP43" t="str">
            <v>Начальник Охотуправления Кисельманов Д.С.</v>
          </cell>
        </row>
        <row r="45">
          <cell r="A45" t="str">
            <v>8412-56-14-68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226"/>
  <sheetViews>
    <sheetView view="pageBreakPreview" zoomScale="84" zoomScaleNormal="100" zoomScaleSheetLayoutView="84" workbookViewId="0">
      <pane xSplit="2" ySplit="7" topLeftCell="N8" activePane="bottomRight" state="frozen"/>
      <selection pane="topRight" activeCell="C1" sqref="C1"/>
      <selection pane="bottomLeft" activeCell="A13" sqref="A13"/>
      <selection pane="bottomRight" activeCell="H226" sqref="H226"/>
    </sheetView>
  </sheetViews>
  <sheetFormatPr defaultColWidth="0.81640625" defaultRowHeight="13" x14ac:dyDescent="0.3"/>
  <cols>
    <col min="1" max="1" width="3.81640625" style="9" customWidth="1"/>
    <col min="2" max="2" width="22.453125" style="9" customWidth="1"/>
    <col min="3" max="25" width="10.1796875" style="9" customWidth="1"/>
    <col min="26" max="16384" width="0.81640625" style="9"/>
  </cols>
  <sheetData>
    <row r="1" spans="1:239" s="2" customFormat="1" x14ac:dyDescent="0.3">
      <c r="Y1" s="3" t="s">
        <v>3</v>
      </c>
    </row>
    <row r="2" spans="1:239" s="2" customFormat="1" ht="14" x14ac:dyDescent="0.3">
      <c r="A2" s="24" t="s">
        <v>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4"/>
      <c r="AA2" s="4"/>
      <c r="AB2" s="4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</row>
    <row r="3" spans="1:239" s="2" customFormat="1" ht="14" x14ac:dyDescent="0.3">
      <c r="I3" s="4" t="s">
        <v>206</v>
      </c>
      <c r="J3" s="4"/>
      <c r="K3" s="4"/>
      <c r="L3" s="4">
        <v>2023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</row>
    <row r="4" spans="1:239" s="2" customFormat="1" x14ac:dyDescent="0.3">
      <c r="B4" s="5" t="s">
        <v>0</v>
      </c>
      <c r="E4" s="2" t="s">
        <v>207</v>
      </c>
      <c r="F4" s="2" t="s">
        <v>208</v>
      </c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</row>
    <row r="5" spans="1:239" s="2" customFormat="1" x14ac:dyDescent="0.3">
      <c r="B5" s="5" t="s">
        <v>42</v>
      </c>
      <c r="G5" s="29" t="s">
        <v>209</v>
      </c>
      <c r="H5" s="29"/>
      <c r="I5" s="29"/>
      <c r="J5" s="29"/>
      <c r="K5" s="29"/>
      <c r="L5" s="29"/>
      <c r="M5" s="29"/>
      <c r="N5" s="29"/>
      <c r="O5" s="29"/>
      <c r="P5" s="29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</row>
    <row r="6" spans="1:239" s="6" customFormat="1" x14ac:dyDescent="0.25">
      <c r="A6" s="27" t="s">
        <v>1</v>
      </c>
      <c r="B6" s="28" t="s">
        <v>43</v>
      </c>
      <c r="C6" s="28" t="s">
        <v>5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</row>
    <row r="7" spans="1:239" s="7" customFormat="1" ht="39" x14ac:dyDescent="0.25">
      <c r="A7" s="27"/>
      <c r="B7" s="28"/>
      <c r="C7" s="17" t="s">
        <v>6</v>
      </c>
      <c r="D7" s="17" t="s">
        <v>7</v>
      </c>
      <c r="E7" s="34" t="s">
        <v>8</v>
      </c>
      <c r="F7" s="17" t="s">
        <v>210</v>
      </c>
      <c r="G7" s="17" t="s">
        <v>9</v>
      </c>
      <c r="H7" s="34" t="s">
        <v>211</v>
      </c>
      <c r="I7" s="17" t="s">
        <v>212</v>
      </c>
      <c r="J7" s="17" t="s">
        <v>45</v>
      </c>
      <c r="K7" s="34" t="s">
        <v>10</v>
      </c>
      <c r="L7" s="34" t="s">
        <v>11</v>
      </c>
      <c r="M7" s="17" t="s">
        <v>12</v>
      </c>
      <c r="N7" s="17" t="s">
        <v>13</v>
      </c>
      <c r="O7" s="17" t="s">
        <v>14</v>
      </c>
      <c r="P7" s="17" t="s">
        <v>15</v>
      </c>
      <c r="Q7" s="17" t="s">
        <v>16</v>
      </c>
      <c r="R7" s="17" t="s">
        <v>17</v>
      </c>
      <c r="S7" s="17" t="s">
        <v>18</v>
      </c>
      <c r="T7" s="17" t="s">
        <v>19</v>
      </c>
      <c r="U7" s="17" t="s">
        <v>20</v>
      </c>
      <c r="V7" s="17" t="s">
        <v>21</v>
      </c>
      <c r="W7" s="17" t="s">
        <v>44</v>
      </c>
      <c r="X7" s="17" t="s">
        <v>23</v>
      </c>
      <c r="Y7" s="17" t="s">
        <v>22</v>
      </c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</row>
    <row r="8" spans="1:239" s="7" customFormat="1" x14ac:dyDescent="0.25">
      <c r="A8" s="19">
        <v>1</v>
      </c>
      <c r="B8" s="17">
        <v>2</v>
      </c>
      <c r="C8" s="19">
        <v>3</v>
      </c>
      <c r="D8" s="17">
        <v>4</v>
      </c>
      <c r="E8" s="17">
        <v>5</v>
      </c>
      <c r="F8" s="17">
        <v>6</v>
      </c>
      <c r="G8" s="17">
        <v>7</v>
      </c>
      <c r="H8" s="34">
        <v>8</v>
      </c>
      <c r="I8" s="17">
        <v>9</v>
      </c>
      <c r="J8" s="17">
        <v>10</v>
      </c>
      <c r="K8" s="17">
        <v>11</v>
      </c>
      <c r="L8" s="17">
        <v>12</v>
      </c>
      <c r="M8" s="17">
        <v>13</v>
      </c>
      <c r="N8" s="17">
        <v>14</v>
      </c>
      <c r="O8" s="17">
        <v>15</v>
      </c>
      <c r="P8" s="19">
        <v>16</v>
      </c>
      <c r="Q8" s="17">
        <v>17</v>
      </c>
      <c r="R8" s="17">
        <v>18</v>
      </c>
      <c r="S8" s="17">
        <v>19</v>
      </c>
      <c r="T8" s="17">
        <v>20</v>
      </c>
      <c r="U8" s="17">
        <v>21</v>
      </c>
      <c r="V8" s="17">
        <v>22</v>
      </c>
      <c r="W8" s="17">
        <v>23</v>
      </c>
      <c r="X8" s="19">
        <v>24</v>
      </c>
      <c r="Y8" s="19">
        <v>25</v>
      </c>
    </row>
    <row r="9" spans="1:239" s="8" customFormat="1" x14ac:dyDescent="0.25">
      <c r="A9" s="25" t="s">
        <v>2</v>
      </c>
      <c r="B9" s="25"/>
      <c r="C9" s="19">
        <f>SUM(C10:C226)/2</f>
        <v>0</v>
      </c>
      <c r="D9" s="19">
        <f t="shared" ref="D9:Y9" si="0">SUM(D10:D226)/2</f>
        <v>0</v>
      </c>
      <c r="E9" s="19">
        <f t="shared" si="0"/>
        <v>2670</v>
      </c>
      <c r="F9" s="19">
        <f t="shared" si="0"/>
        <v>0</v>
      </c>
      <c r="G9" s="19">
        <f t="shared" si="0"/>
        <v>0</v>
      </c>
      <c r="H9" s="35">
        <f t="shared" si="0"/>
        <v>53317</v>
      </c>
      <c r="I9" s="19">
        <f t="shared" si="0"/>
        <v>0</v>
      </c>
      <c r="J9" s="19">
        <f t="shared" si="0"/>
        <v>0</v>
      </c>
      <c r="K9" s="19">
        <f t="shared" si="0"/>
        <v>2517</v>
      </c>
      <c r="L9" s="19">
        <f t="shared" si="0"/>
        <v>23379</v>
      </c>
      <c r="M9" s="19">
        <f t="shared" si="0"/>
        <v>0</v>
      </c>
      <c r="N9" s="19">
        <f t="shared" si="0"/>
        <v>0</v>
      </c>
      <c r="O9" s="19">
        <f t="shared" si="0"/>
        <v>0</v>
      </c>
      <c r="P9" s="19">
        <f t="shared" si="0"/>
        <v>0</v>
      </c>
      <c r="Q9" s="19">
        <f t="shared" si="0"/>
        <v>0</v>
      </c>
      <c r="R9" s="19">
        <f t="shared" si="0"/>
        <v>0</v>
      </c>
      <c r="S9" s="19">
        <f t="shared" si="0"/>
        <v>0</v>
      </c>
      <c r="T9" s="19">
        <f t="shared" si="0"/>
        <v>0</v>
      </c>
      <c r="U9" s="19">
        <f t="shared" si="0"/>
        <v>0</v>
      </c>
      <c r="V9" s="19">
        <f t="shared" si="0"/>
        <v>0</v>
      </c>
      <c r="W9" s="19">
        <f t="shared" si="0"/>
        <v>0</v>
      </c>
      <c r="X9" s="19">
        <f t="shared" si="0"/>
        <v>0</v>
      </c>
      <c r="Y9" s="19">
        <f t="shared" si="0"/>
        <v>0</v>
      </c>
    </row>
    <row r="10" spans="1:239" x14ac:dyDescent="0.3">
      <c r="A10" s="20">
        <v>1</v>
      </c>
      <c r="B10" s="22" t="s">
        <v>46</v>
      </c>
      <c r="C10" s="19">
        <f>C11+C12</f>
        <v>0</v>
      </c>
      <c r="D10" s="19">
        <f t="shared" ref="D10:Y10" si="1">D11+D12</f>
        <v>0</v>
      </c>
      <c r="E10" s="19">
        <f t="shared" si="1"/>
        <v>0</v>
      </c>
      <c r="F10" s="19">
        <f t="shared" si="1"/>
        <v>0</v>
      </c>
      <c r="G10" s="19">
        <f t="shared" si="1"/>
        <v>0</v>
      </c>
      <c r="H10" s="35">
        <f t="shared" si="1"/>
        <v>2271</v>
      </c>
      <c r="I10" s="19">
        <f t="shared" si="1"/>
        <v>0</v>
      </c>
      <c r="J10" s="19">
        <f t="shared" si="1"/>
        <v>0</v>
      </c>
      <c r="K10" s="19">
        <f t="shared" si="1"/>
        <v>0</v>
      </c>
      <c r="L10" s="19">
        <f t="shared" si="1"/>
        <v>1416</v>
      </c>
      <c r="M10" s="19">
        <f t="shared" si="1"/>
        <v>0</v>
      </c>
      <c r="N10" s="19">
        <f t="shared" si="1"/>
        <v>0</v>
      </c>
      <c r="O10" s="19">
        <f t="shared" si="1"/>
        <v>0</v>
      </c>
      <c r="P10" s="19">
        <f t="shared" si="1"/>
        <v>0</v>
      </c>
      <c r="Q10" s="19">
        <f t="shared" si="1"/>
        <v>0</v>
      </c>
      <c r="R10" s="19">
        <f t="shared" si="1"/>
        <v>0</v>
      </c>
      <c r="S10" s="19">
        <f t="shared" si="1"/>
        <v>0</v>
      </c>
      <c r="T10" s="19">
        <f t="shared" si="1"/>
        <v>0</v>
      </c>
      <c r="U10" s="19">
        <f t="shared" si="1"/>
        <v>0</v>
      </c>
      <c r="V10" s="19">
        <f t="shared" si="1"/>
        <v>0</v>
      </c>
      <c r="W10" s="19">
        <f t="shared" si="1"/>
        <v>0</v>
      </c>
      <c r="X10" s="19">
        <f t="shared" si="1"/>
        <v>0</v>
      </c>
      <c r="Y10" s="19">
        <f t="shared" si="1"/>
        <v>0</v>
      </c>
    </row>
    <row r="11" spans="1:239" x14ac:dyDescent="0.3">
      <c r="A11" s="20">
        <v>2</v>
      </c>
      <c r="B11" s="21" t="s">
        <v>47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35">
        <v>692</v>
      </c>
      <c r="I11" s="19">
        <v>0</v>
      </c>
      <c r="J11" s="19">
        <v>0</v>
      </c>
      <c r="K11" s="19">
        <v>0</v>
      </c>
      <c r="L11" s="19">
        <v>1155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</row>
    <row r="12" spans="1:239" x14ac:dyDescent="0.3">
      <c r="A12" s="20">
        <v>3</v>
      </c>
      <c r="B12" s="21" t="s">
        <v>48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35">
        <v>1579</v>
      </c>
      <c r="I12" s="19">
        <v>0</v>
      </c>
      <c r="J12" s="19">
        <v>0</v>
      </c>
      <c r="K12" s="19">
        <v>0</v>
      </c>
      <c r="L12" s="35">
        <v>261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</row>
    <row r="13" spans="1:239" x14ac:dyDescent="0.3">
      <c r="A13" s="20">
        <v>4</v>
      </c>
      <c r="B13" s="22" t="s">
        <v>49</v>
      </c>
      <c r="C13" s="19">
        <f>C14+C15+C16</f>
        <v>0</v>
      </c>
      <c r="D13" s="19">
        <f t="shared" ref="D13:Y13" si="2">D14+D15+D16</f>
        <v>0</v>
      </c>
      <c r="E13" s="19">
        <f t="shared" si="2"/>
        <v>0</v>
      </c>
      <c r="F13" s="19">
        <f t="shared" si="2"/>
        <v>0</v>
      </c>
      <c r="G13" s="19">
        <f t="shared" si="2"/>
        <v>0</v>
      </c>
      <c r="H13" s="19">
        <f t="shared" si="2"/>
        <v>1124</v>
      </c>
      <c r="I13" s="19">
        <f t="shared" si="2"/>
        <v>0</v>
      </c>
      <c r="J13" s="19">
        <f t="shared" si="2"/>
        <v>0</v>
      </c>
      <c r="K13" s="19">
        <f t="shared" si="2"/>
        <v>0</v>
      </c>
      <c r="L13" s="19">
        <f t="shared" si="2"/>
        <v>45</v>
      </c>
      <c r="M13" s="19">
        <f t="shared" si="2"/>
        <v>0</v>
      </c>
      <c r="N13" s="19">
        <f t="shared" si="2"/>
        <v>0</v>
      </c>
      <c r="O13" s="19">
        <f t="shared" si="2"/>
        <v>0</v>
      </c>
      <c r="P13" s="19">
        <f t="shared" si="2"/>
        <v>0</v>
      </c>
      <c r="Q13" s="19">
        <f t="shared" si="2"/>
        <v>0</v>
      </c>
      <c r="R13" s="19">
        <f t="shared" si="2"/>
        <v>0</v>
      </c>
      <c r="S13" s="19">
        <f t="shared" si="2"/>
        <v>0</v>
      </c>
      <c r="T13" s="19">
        <f t="shared" si="2"/>
        <v>0</v>
      </c>
      <c r="U13" s="19">
        <f t="shared" si="2"/>
        <v>0</v>
      </c>
      <c r="V13" s="19">
        <f t="shared" si="2"/>
        <v>0</v>
      </c>
      <c r="W13" s="19">
        <f t="shared" si="2"/>
        <v>0</v>
      </c>
      <c r="X13" s="19">
        <f t="shared" si="2"/>
        <v>0</v>
      </c>
      <c r="Y13" s="19">
        <f t="shared" si="2"/>
        <v>0</v>
      </c>
    </row>
    <row r="14" spans="1:239" x14ac:dyDescent="0.3">
      <c r="A14" s="20">
        <v>5</v>
      </c>
      <c r="B14" s="21" t="s">
        <v>47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85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</row>
    <row r="15" spans="1:239" x14ac:dyDescent="0.3">
      <c r="A15" s="20">
        <v>6</v>
      </c>
      <c r="B15" s="21" t="s">
        <v>50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1039</v>
      </c>
      <c r="I15" s="19">
        <v>0</v>
      </c>
      <c r="J15" s="19">
        <v>0</v>
      </c>
      <c r="K15" s="19">
        <v>0</v>
      </c>
      <c r="L15" s="19">
        <v>45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</row>
    <row r="16" spans="1:239" x14ac:dyDescent="0.3">
      <c r="A16" s="20">
        <v>7</v>
      </c>
      <c r="B16" s="21" t="s">
        <v>51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</row>
    <row r="17" spans="1:25" x14ac:dyDescent="0.3">
      <c r="A17" s="20">
        <v>8</v>
      </c>
      <c r="B17" s="22" t="s">
        <v>52</v>
      </c>
      <c r="C17" s="19">
        <f>C18+C19+C20+C21+C22+C23+C24+C25+C26+C27</f>
        <v>0</v>
      </c>
      <c r="D17" s="19">
        <f t="shared" ref="D17:Y17" si="3">D18+D19+D20+D21+D22+D23+D24+D25+D26+D27</f>
        <v>0</v>
      </c>
      <c r="E17" s="19">
        <f t="shared" si="3"/>
        <v>0</v>
      </c>
      <c r="F17" s="19">
        <f t="shared" si="3"/>
        <v>0</v>
      </c>
      <c r="G17" s="19">
        <f t="shared" si="3"/>
        <v>0</v>
      </c>
      <c r="H17" s="19">
        <f t="shared" si="3"/>
        <v>3001</v>
      </c>
      <c r="I17" s="19">
        <f t="shared" si="3"/>
        <v>0</v>
      </c>
      <c r="J17" s="19">
        <f t="shared" si="3"/>
        <v>0</v>
      </c>
      <c r="K17" s="19">
        <f t="shared" si="3"/>
        <v>0</v>
      </c>
      <c r="L17" s="19">
        <f t="shared" si="3"/>
        <v>180</v>
      </c>
      <c r="M17" s="19">
        <f t="shared" si="3"/>
        <v>0</v>
      </c>
      <c r="N17" s="19">
        <f t="shared" si="3"/>
        <v>0</v>
      </c>
      <c r="O17" s="19">
        <f t="shared" si="3"/>
        <v>0</v>
      </c>
      <c r="P17" s="19">
        <f t="shared" si="3"/>
        <v>0</v>
      </c>
      <c r="Q17" s="19">
        <f t="shared" si="3"/>
        <v>0</v>
      </c>
      <c r="R17" s="19">
        <f t="shared" si="3"/>
        <v>0</v>
      </c>
      <c r="S17" s="19">
        <f t="shared" si="3"/>
        <v>0</v>
      </c>
      <c r="T17" s="19">
        <f t="shared" si="3"/>
        <v>0</v>
      </c>
      <c r="U17" s="19">
        <f t="shared" si="3"/>
        <v>0</v>
      </c>
      <c r="V17" s="19">
        <f t="shared" si="3"/>
        <v>0</v>
      </c>
      <c r="W17" s="19">
        <f t="shared" si="3"/>
        <v>0</v>
      </c>
      <c r="X17" s="19">
        <f t="shared" si="3"/>
        <v>0</v>
      </c>
      <c r="Y17" s="19">
        <f t="shared" si="3"/>
        <v>0</v>
      </c>
    </row>
    <row r="18" spans="1:25" x14ac:dyDescent="0.3">
      <c r="A18" s="20">
        <v>9</v>
      </c>
      <c r="B18" s="21" t="s">
        <v>47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342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</row>
    <row r="19" spans="1:25" x14ac:dyDescent="0.3">
      <c r="A19" s="20">
        <v>10</v>
      </c>
      <c r="B19" s="21" t="s">
        <v>53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228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</row>
    <row r="20" spans="1:25" x14ac:dyDescent="0.3">
      <c r="A20" s="20">
        <v>11</v>
      </c>
      <c r="B20" s="21" t="s">
        <v>54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</row>
    <row r="21" spans="1:25" x14ac:dyDescent="0.3">
      <c r="A21" s="20">
        <v>12</v>
      </c>
      <c r="B21" s="21" t="s">
        <v>55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</row>
    <row r="22" spans="1:25" x14ac:dyDescent="0.3">
      <c r="A22" s="20">
        <v>13</v>
      </c>
      <c r="B22" s="21" t="s">
        <v>56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1210</v>
      </c>
      <c r="I22" s="19">
        <v>0</v>
      </c>
      <c r="J22" s="19">
        <v>0</v>
      </c>
      <c r="K22" s="19">
        <v>0</v>
      </c>
      <c r="L22" s="19">
        <v>89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</row>
    <row r="23" spans="1:25" x14ac:dyDescent="0.3">
      <c r="A23" s="20">
        <v>14</v>
      </c>
      <c r="B23" s="21" t="s">
        <v>57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875</v>
      </c>
      <c r="I23" s="19">
        <v>0</v>
      </c>
      <c r="J23" s="19">
        <v>0</v>
      </c>
      <c r="K23" s="19">
        <v>0</v>
      </c>
      <c r="L23" s="19">
        <v>26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</row>
    <row r="24" spans="1:25" x14ac:dyDescent="0.3">
      <c r="A24" s="20">
        <v>15</v>
      </c>
      <c r="B24" s="21" t="s">
        <v>58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48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</row>
    <row r="25" spans="1:25" x14ac:dyDescent="0.3">
      <c r="A25" s="20">
        <v>16</v>
      </c>
      <c r="B25" s="21" t="s">
        <v>59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65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</row>
    <row r="26" spans="1:25" x14ac:dyDescent="0.3">
      <c r="A26" s="20">
        <v>17</v>
      </c>
      <c r="B26" s="21" t="s">
        <v>60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143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</row>
    <row r="27" spans="1:25" x14ac:dyDescent="0.3">
      <c r="A27" s="20">
        <v>18</v>
      </c>
      <c r="B27" s="21" t="s">
        <v>61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155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</row>
    <row r="28" spans="1:25" x14ac:dyDescent="0.3">
      <c r="A28" s="20">
        <v>19</v>
      </c>
      <c r="B28" s="22" t="s">
        <v>62</v>
      </c>
      <c r="C28" s="19">
        <f>C29+C30+C31+C32+C33+C34+C35</f>
        <v>0</v>
      </c>
      <c r="D28" s="19">
        <f t="shared" ref="D28:Y28" si="4">D29+D30+D31+D32+D33+D34+D35</f>
        <v>0</v>
      </c>
      <c r="E28" s="19">
        <f t="shared" si="4"/>
        <v>385</v>
      </c>
      <c r="F28" s="19">
        <f t="shared" si="4"/>
        <v>0</v>
      </c>
      <c r="G28" s="19">
        <f t="shared" si="4"/>
        <v>0</v>
      </c>
      <c r="H28" s="19">
        <f t="shared" si="4"/>
        <v>455</v>
      </c>
      <c r="I28" s="19">
        <f t="shared" si="4"/>
        <v>0</v>
      </c>
      <c r="J28" s="19">
        <f t="shared" si="4"/>
        <v>0</v>
      </c>
      <c r="K28" s="19">
        <f t="shared" si="4"/>
        <v>264</v>
      </c>
      <c r="L28" s="19">
        <f t="shared" si="4"/>
        <v>315</v>
      </c>
      <c r="M28" s="19">
        <f t="shared" si="4"/>
        <v>0</v>
      </c>
      <c r="N28" s="19">
        <f t="shared" si="4"/>
        <v>0</v>
      </c>
      <c r="O28" s="19">
        <f t="shared" si="4"/>
        <v>0</v>
      </c>
      <c r="P28" s="19">
        <f t="shared" si="4"/>
        <v>0</v>
      </c>
      <c r="Q28" s="19">
        <f t="shared" si="4"/>
        <v>0</v>
      </c>
      <c r="R28" s="19">
        <f t="shared" si="4"/>
        <v>0</v>
      </c>
      <c r="S28" s="19">
        <f t="shared" si="4"/>
        <v>0</v>
      </c>
      <c r="T28" s="19">
        <f t="shared" si="4"/>
        <v>0</v>
      </c>
      <c r="U28" s="19">
        <f t="shared" si="4"/>
        <v>0</v>
      </c>
      <c r="V28" s="19">
        <f t="shared" si="4"/>
        <v>0</v>
      </c>
      <c r="W28" s="19">
        <f t="shared" si="4"/>
        <v>0</v>
      </c>
      <c r="X28" s="19">
        <f t="shared" si="4"/>
        <v>0</v>
      </c>
      <c r="Y28" s="19">
        <f t="shared" si="4"/>
        <v>0</v>
      </c>
    </row>
    <row r="29" spans="1:25" x14ac:dyDescent="0.3">
      <c r="A29" s="20">
        <v>20</v>
      </c>
      <c r="B29" s="21" t="s">
        <v>47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80</v>
      </c>
      <c r="I29" s="19">
        <v>0</v>
      </c>
      <c r="J29" s="19">
        <v>0</v>
      </c>
      <c r="K29" s="19">
        <v>0</v>
      </c>
      <c r="L29" s="19">
        <v>53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</row>
    <row r="30" spans="1:25" x14ac:dyDescent="0.3">
      <c r="A30" s="20">
        <v>21</v>
      </c>
      <c r="B30" s="21" t="s">
        <v>53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</row>
    <row r="31" spans="1:25" x14ac:dyDescent="0.3">
      <c r="A31" s="20">
        <v>22</v>
      </c>
      <c r="B31" s="21" t="s">
        <v>63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225</v>
      </c>
      <c r="I31" s="19">
        <v>0</v>
      </c>
      <c r="J31" s="19">
        <v>0</v>
      </c>
      <c r="K31" s="19">
        <v>0</v>
      </c>
      <c r="L31" s="19">
        <v>200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</row>
    <row r="32" spans="1:25" x14ac:dyDescent="0.3">
      <c r="A32" s="20">
        <v>23</v>
      </c>
      <c r="B32" s="21" t="s">
        <v>64</v>
      </c>
      <c r="C32" s="19">
        <v>0</v>
      </c>
      <c r="D32" s="19">
        <v>0</v>
      </c>
      <c r="E32" s="19">
        <v>44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</row>
    <row r="33" spans="1:25" x14ac:dyDescent="0.3">
      <c r="A33" s="20">
        <v>24</v>
      </c>
      <c r="B33" s="21" t="s">
        <v>65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35">
        <v>150</v>
      </c>
      <c r="I33" s="19">
        <v>0</v>
      </c>
      <c r="J33" s="19">
        <v>0</v>
      </c>
      <c r="K33" s="19">
        <v>0</v>
      </c>
      <c r="L33" s="19">
        <v>62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</row>
    <row r="34" spans="1:25" x14ac:dyDescent="0.3">
      <c r="A34" s="20">
        <v>25</v>
      </c>
      <c r="B34" s="21" t="s">
        <v>66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35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</row>
    <row r="35" spans="1:25" x14ac:dyDescent="0.3">
      <c r="A35" s="20">
        <v>26</v>
      </c>
      <c r="B35" s="21" t="s">
        <v>67</v>
      </c>
      <c r="C35" s="19">
        <v>0</v>
      </c>
      <c r="D35" s="19">
        <v>0</v>
      </c>
      <c r="E35" s="19">
        <v>341</v>
      </c>
      <c r="F35" s="19">
        <v>0</v>
      </c>
      <c r="G35" s="19">
        <v>0</v>
      </c>
      <c r="H35" s="35">
        <v>0</v>
      </c>
      <c r="I35" s="19">
        <v>0</v>
      </c>
      <c r="J35" s="19">
        <v>0</v>
      </c>
      <c r="K35" s="19">
        <v>264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</row>
    <row r="36" spans="1:25" x14ac:dyDescent="0.3">
      <c r="A36" s="20">
        <v>27</v>
      </c>
      <c r="B36" s="22" t="s">
        <v>68</v>
      </c>
      <c r="C36" s="19">
        <f>C37+C38+C39+C40</f>
        <v>0</v>
      </c>
      <c r="D36" s="19">
        <f t="shared" ref="D36:Y36" si="5">D37+D38+D39+D40</f>
        <v>0</v>
      </c>
      <c r="E36" s="19">
        <f t="shared" si="5"/>
        <v>0</v>
      </c>
      <c r="F36" s="19">
        <f t="shared" si="5"/>
        <v>0</v>
      </c>
      <c r="G36" s="19">
        <f t="shared" si="5"/>
        <v>0</v>
      </c>
      <c r="H36" s="35">
        <f t="shared" si="5"/>
        <v>1636</v>
      </c>
      <c r="I36" s="19">
        <f t="shared" si="5"/>
        <v>0</v>
      </c>
      <c r="J36" s="19">
        <f t="shared" si="5"/>
        <v>0</v>
      </c>
      <c r="K36" s="19">
        <f t="shared" si="5"/>
        <v>0</v>
      </c>
      <c r="L36" s="19">
        <f t="shared" si="5"/>
        <v>821</v>
      </c>
      <c r="M36" s="19">
        <f t="shared" si="5"/>
        <v>0</v>
      </c>
      <c r="N36" s="19">
        <f t="shared" si="5"/>
        <v>0</v>
      </c>
      <c r="O36" s="19">
        <f t="shared" si="5"/>
        <v>0</v>
      </c>
      <c r="P36" s="19">
        <f t="shared" si="5"/>
        <v>0</v>
      </c>
      <c r="Q36" s="19">
        <f t="shared" si="5"/>
        <v>0</v>
      </c>
      <c r="R36" s="19">
        <f t="shared" si="5"/>
        <v>0</v>
      </c>
      <c r="S36" s="19">
        <f t="shared" si="5"/>
        <v>0</v>
      </c>
      <c r="T36" s="19">
        <f t="shared" si="5"/>
        <v>0</v>
      </c>
      <c r="U36" s="19">
        <f t="shared" si="5"/>
        <v>0</v>
      </c>
      <c r="V36" s="19">
        <f t="shared" si="5"/>
        <v>0</v>
      </c>
      <c r="W36" s="19">
        <f t="shared" si="5"/>
        <v>0</v>
      </c>
      <c r="X36" s="19">
        <f t="shared" si="5"/>
        <v>0</v>
      </c>
      <c r="Y36" s="19">
        <f t="shared" si="5"/>
        <v>0</v>
      </c>
    </row>
    <row r="37" spans="1:25" x14ac:dyDescent="0.3">
      <c r="A37" s="20">
        <v>28</v>
      </c>
      <c r="B37" s="21" t="s">
        <v>47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35">
        <v>644</v>
      </c>
      <c r="I37" s="19">
        <v>0</v>
      </c>
      <c r="J37" s="19">
        <v>0</v>
      </c>
      <c r="K37" s="19">
        <v>0</v>
      </c>
      <c r="L37" s="19">
        <v>657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</row>
    <row r="38" spans="1:25" x14ac:dyDescent="0.3">
      <c r="A38" s="20">
        <v>29</v>
      </c>
      <c r="B38" s="21" t="s">
        <v>69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35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</row>
    <row r="39" spans="1:25" x14ac:dyDescent="0.3">
      <c r="A39" s="20">
        <v>30</v>
      </c>
      <c r="B39" s="21" t="s">
        <v>70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35">
        <v>932</v>
      </c>
      <c r="I39" s="19">
        <v>0</v>
      </c>
      <c r="J39" s="19">
        <v>0</v>
      </c>
      <c r="K39" s="19">
        <v>0</v>
      </c>
      <c r="L39" s="19">
        <v>71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</row>
    <row r="40" spans="1:25" x14ac:dyDescent="0.3">
      <c r="A40" s="20">
        <v>31</v>
      </c>
      <c r="B40" s="21" t="s">
        <v>71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35">
        <v>60</v>
      </c>
      <c r="I40" s="19">
        <v>0</v>
      </c>
      <c r="J40" s="19">
        <v>0</v>
      </c>
      <c r="K40" s="19">
        <v>0</v>
      </c>
      <c r="L40" s="19">
        <v>93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</row>
    <row r="41" spans="1:25" x14ac:dyDescent="0.3">
      <c r="A41" s="20">
        <v>32</v>
      </c>
      <c r="B41" s="22" t="s">
        <v>72</v>
      </c>
      <c r="C41" s="19">
        <f>C42+C43+C44+C45+C46+C47+C48+C49+C50+C51+C52</f>
        <v>0</v>
      </c>
      <c r="D41" s="19">
        <f t="shared" ref="D41:Y41" si="6">D42+D43+D44+D45+D46+D47+D48+D49+D50+D51+D52</f>
        <v>0</v>
      </c>
      <c r="E41" s="19">
        <f t="shared" si="6"/>
        <v>173</v>
      </c>
      <c r="F41" s="19">
        <f t="shared" si="6"/>
        <v>0</v>
      </c>
      <c r="G41" s="19">
        <f t="shared" si="6"/>
        <v>0</v>
      </c>
      <c r="H41" s="35">
        <f t="shared" si="6"/>
        <v>3309</v>
      </c>
      <c r="I41" s="19">
        <f t="shared" si="6"/>
        <v>0</v>
      </c>
      <c r="J41" s="19">
        <f t="shared" si="6"/>
        <v>0</v>
      </c>
      <c r="K41" s="19">
        <f t="shared" si="6"/>
        <v>618</v>
      </c>
      <c r="L41" s="19">
        <f t="shared" si="6"/>
        <v>3434</v>
      </c>
      <c r="M41" s="19">
        <f t="shared" si="6"/>
        <v>0</v>
      </c>
      <c r="N41" s="19">
        <f t="shared" si="6"/>
        <v>0</v>
      </c>
      <c r="O41" s="19">
        <f t="shared" si="6"/>
        <v>0</v>
      </c>
      <c r="P41" s="19">
        <f t="shared" si="6"/>
        <v>0</v>
      </c>
      <c r="Q41" s="19">
        <f t="shared" si="6"/>
        <v>0</v>
      </c>
      <c r="R41" s="19">
        <f t="shared" si="6"/>
        <v>0</v>
      </c>
      <c r="S41" s="19">
        <f t="shared" si="6"/>
        <v>0</v>
      </c>
      <c r="T41" s="19">
        <f t="shared" si="6"/>
        <v>0</v>
      </c>
      <c r="U41" s="19">
        <f t="shared" si="6"/>
        <v>0</v>
      </c>
      <c r="V41" s="19">
        <f t="shared" si="6"/>
        <v>0</v>
      </c>
      <c r="W41" s="19">
        <f t="shared" si="6"/>
        <v>0</v>
      </c>
      <c r="X41" s="19">
        <f t="shared" si="6"/>
        <v>0</v>
      </c>
      <c r="Y41" s="19">
        <f t="shared" si="6"/>
        <v>0</v>
      </c>
    </row>
    <row r="42" spans="1:25" x14ac:dyDescent="0.3">
      <c r="A42" s="20">
        <v>33</v>
      </c>
      <c r="B42" s="21" t="s">
        <v>47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35">
        <v>77</v>
      </c>
      <c r="I42" s="19">
        <v>0</v>
      </c>
      <c r="J42" s="19">
        <v>0</v>
      </c>
      <c r="K42" s="19">
        <v>0</v>
      </c>
      <c r="L42" s="19">
        <v>89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</row>
    <row r="43" spans="1:25" x14ac:dyDescent="0.3">
      <c r="A43" s="20">
        <v>34</v>
      </c>
      <c r="B43" s="21" t="s">
        <v>53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35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</row>
    <row r="44" spans="1:25" x14ac:dyDescent="0.3">
      <c r="A44" s="20">
        <v>35</v>
      </c>
      <c r="B44" s="21" t="s">
        <v>63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66</v>
      </c>
      <c r="I44" s="19">
        <v>0</v>
      </c>
      <c r="J44" s="19">
        <v>0</v>
      </c>
      <c r="K44" s="19">
        <v>0</v>
      </c>
      <c r="L44" s="19">
        <v>17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</row>
    <row r="45" spans="1:25" x14ac:dyDescent="0.3">
      <c r="A45" s="20">
        <v>36</v>
      </c>
      <c r="B45" s="21" t="s">
        <v>73</v>
      </c>
      <c r="C45" s="19">
        <v>0</v>
      </c>
      <c r="D45" s="19">
        <v>0</v>
      </c>
      <c r="E45" s="19">
        <v>34</v>
      </c>
      <c r="F45" s="19">
        <v>0</v>
      </c>
      <c r="G45" s="19">
        <v>0</v>
      </c>
      <c r="H45" s="19">
        <v>352</v>
      </c>
      <c r="I45" s="19">
        <v>0</v>
      </c>
      <c r="J45" s="19">
        <v>0</v>
      </c>
      <c r="K45" s="19">
        <v>0</v>
      </c>
      <c r="L45" s="19">
        <v>249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</row>
    <row r="46" spans="1:25" x14ac:dyDescent="0.3">
      <c r="A46" s="20">
        <v>37</v>
      </c>
      <c r="B46" s="21" t="s">
        <v>74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35">
        <v>153</v>
      </c>
      <c r="I46" s="19">
        <v>0</v>
      </c>
      <c r="J46" s="19">
        <v>0</v>
      </c>
      <c r="K46" s="19">
        <v>36</v>
      </c>
      <c r="L46" s="19">
        <v>19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</row>
    <row r="47" spans="1:25" x14ac:dyDescent="0.3">
      <c r="A47" s="20">
        <v>38</v>
      </c>
      <c r="B47" s="21" t="s">
        <v>75</v>
      </c>
      <c r="C47" s="19">
        <v>0</v>
      </c>
      <c r="D47" s="19">
        <v>0</v>
      </c>
      <c r="E47" s="19">
        <v>46</v>
      </c>
      <c r="F47" s="19">
        <v>0</v>
      </c>
      <c r="G47" s="19">
        <v>0</v>
      </c>
      <c r="H47" s="35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</row>
    <row r="48" spans="1:25" x14ac:dyDescent="0.3">
      <c r="A48" s="20">
        <v>39</v>
      </c>
      <c r="B48" s="21" t="s">
        <v>76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35">
        <v>1478</v>
      </c>
      <c r="I48" s="19">
        <v>0</v>
      </c>
      <c r="J48" s="19">
        <v>0</v>
      </c>
      <c r="K48" s="19">
        <v>341</v>
      </c>
      <c r="L48" s="19">
        <v>1387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</row>
    <row r="49" spans="1:25" x14ac:dyDescent="0.3">
      <c r="A49" s="20">
        <v>40</v>
      </c>
      <c r="B49" s="21" t="s">
        <v>77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35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</row>
    <row r="50" spans="1:25" x14ac:dyDescent="0.3">
      <c r="A50" s="20">
        <v>41</v>
      </c>
      <c r="B50" s="21" t="s">
        <v>78</v>
      </c>
      <c r="C50" s="19">
        <v>0</v>
      </c>
      <c r="D50" s="19">
        <v>0</v>
      </c>
      <c r="E50" s="19">
        <v>14</v>
      </c>
      <c r="F50" s="19">
        <v>0</v>
      </c>
      <c r="G50" s="19">
        <v>0</v>
      </c>
      <c r="H50" s="35">
        <v>820</v>
      </c>
      <c r="I50" s="19">
        <v>0</v>
      </c>
      <c r="J50" s="19">
        <v>0</v>
      </c>
      <c r="K50" s="19">
        <v>44</v>
      </c>
      <c r="L50" s="19">
        <v>613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</row>
    <row r="51" spans="1:25" x14ac:dyDescent="0.3">
      <c r="A51" s="20">
        <v>42</v>
      </c>
      <c r="B51" s="21" t="s">
        <v>79</v>
      </c>
      <c r="C51" s="19">
        <v>0</v>
      </c>
      <c r="D51" s="19">
        <v>0</v>
      </c>
      <c r="E51" s="19">
        <v>44</v>
      </c>
      <c r="F51" s="19">
        <v>0</v>
      </c>
      <c r="G51" s="19">
        <v>0</v>
      </c>
      <c r="H51" s="35">
        <v>0</v>
      </c>
      <c r="I51" s="19">
        <v>0</v>
      </c>
      <c r="J51" s="19">
        <v>0</v>
      </c>
      <c r="K51" s="19">
        <v>83</v>
      </c>
      <c r="L51" s="19">
        <v>76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</row>
    <row r="52" spans="1:25" x14ac:dyDescent="0.3">
      <c r="A52" s="20">
        <v>43</v>
      </c>
      <c r="B52" s="21" t="s">
        <v>80</v>
      </c>
      <c r="C52" s="19">
        <v>0</v>
      </c>
      <c r="D52" s="19">
        <v>0</v>
      </c>
      <c r="E52" s="19">
        <v>35</v>
      </c>
      <c r="F52" s="19">
        <v>0</v>
      </c>
      <c r="G52" s="19">
        <v>0</v>
      </c>
      <c r="H52" s="35">
        <v>363</v>
      </c>
      <c r="I52" s="19">
        <v>0</v>
      </c>
      <c r="J52" s="19">
        <v>0</v>
      </c>
      <c r="K52" s="19">
        <v>114</v>
      </c>
      <c r="L52" s="19">
        <v>984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</row>
    <row r="53" spans="1:25" x14ac:dyDescent="0.3">
      <c r="A53" s="20">
        <v>44</v>
      </c>
      <c r="B53" s="22" t="s">
        <v>81</v>
      </c>
      <c r="C53" s="19">
        <f>C54+C55+C56+C57+C59+C58</f>
        <v>0</v>
      </c>
      <c r="D53" s="19">
        <f t="shared" ref="D53:Y53" si="7">D54+D55+D56+D57+D59+D58</f>
        <v>0</v>
      </c>
      <c r="E53" s="19">
        <f t="shared" si="7"/>
        <v>130</v>
      </c>
      <c r="F53" s="19">
        <f t="shared" si="7"/>
        <v>0</v>
      </c>
      <c r="G53" s="19">
        <f t="shared" si="7"/>
        <v>0</v>
      </c>
      <c r="H53" s="19">
        <f t="shared" si="7"/>
        <v>2756</v>
      </c>
      <c r="I53" s="19">
        <f t="shared" si="7"/>
        <v>0</v>
      </c>
      <c r="J53" s="19">
        <f t="shared" si="7"/>
        <v>0</v>
      </c>
      <c r="K53" s="19">
        <f t="shared" si="7"/>
        <v>75</v>
      </c>
      <c r="L53" s="19">
        <f t="shared" si="7"/>
        <v>2029</v>
      </c>
      <c r="M53" s="19">
        <f t="shared" si="7"/>
        <v>0</v>
      </c>
      <c r="N53" s="19">
        <f t="shared" si="7"/>
        <v>0</v>
      </c>
      <c r="O53" s="19">
        <f t="shared" si="7"/>
        <v>0</v>
      </c>
      <c r="P53" s="19">
        <f t="shared" si="7"/>
        <v>0</v>
      </c>
      <c r="Q53" s="19">
        <f t="shared" si="7"/>
        <v>0</v>
      </c>
      <c r="R53" s="19">
        <f t="shared" si="7"/>
        <v>0</v>
      </c>
      <c r="S53" s="19">
        <f t="shared" si="7"/>
        <v>0</v>
      </c>
      <c r="T53" s="19">
        <f t="shared" si="7"/>
        <v>0</v>
      </c>
      <c r="U53" s="19">
        <f t="shared" si="7"/>
        <v>0</v>
      </c>
      <c r="V53" s="19">
        <f t="shared" si="7"/>
        <v>0</v>
      </c>
      <c r="W53" s="19">
        <f t="shared" si="7"/>
        <v>0</v>
      </c>
      <c r="X53" s="19">
        <f t="shared" si="7"/>
        <v>0</v>
      </c>
      <c r="Y53" s="19">
        <f t="shared" si="7"/>
        <v>0</v>
      </c>
    </row>
    <row r="54" spans="1:25" x14ac:dyDescent="0.3">
      <c r="A54" s="20">
        <v>45</v>
      </c>
      <c r="B54" s="21" t="s">
        <v>47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733</v>
      </c>
      <c r="I54" s="19">
        <v>0</v>
      </c>
      <c r="J54" s="19">
        <v>0</v>
      </c>
      <c r="K54" s="19">
        <v>0</v>
      </c>
      <c r="L54" s="19">
        <v>1250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</row>
    <row r="55" spans="1:25" x14ac:dyDescent="0.3">
      <c r="A55" s="20">
        <v>46</v>
      </c>
      <c r="B55" s="21" t="s">
        <v>82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</row>
    <row r="56" spans="1:25" x14ac:dyDescent="0.3">
      <c r="A56" s="20">
        <v>47</v>
      </c>
      <c r="B56" s="21" t="s">
        <v>83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1877</v>
      </c>
      <c r="I56" s="19">
        <v>0</v>
      </c>
      <c r="J56" s="19">
        <v>0</v>
      </c>
      <c r="K56" s="19">
        <v>0</v>
      </c>
      <c r="L56" s="19">
        <v>107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</row>
    <row r="57" spans="1:25" x14ac:dyDescent="0.3">
      <c r="A57" s="20">
        <v>48</v>
      </c>
      <c r="B57" s="21" t="s">
        <v>84</v>
      </c>
      <c r="C57" s="19">
        <v>0</v>
      </c>
      <c r="D57" s="19">
        <v>0</v>
      </c>
      <c r="E57" s="19">
        <v>55</v>
      </c>
      <c r="F57" s="19">
        <v>0</v>
      </c>
      <c r="G57" s="19">
        <v>0</v>
      </c>
      <c r="H57" s="19">
        <v>146</v>
      </c>
      <c r="I57" s="19">
        <v>0</v>
      </c>
      <c r="J57" s="19">
        <v>0</v>
      </c>
      <c r="K57" s="19">
        <v>0</v>
      </c>
      <c r="L57" s="19">
        <v>483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</row>
    <row r="58" spans="1:25" x14ac:dyDescent="0.3">
      <c r="A58" s="23">
        <v>49</v>
      </c>
      <c r="B58" s="21" t="s">
        <v>223</v>
      </c>
      <c r="C58" s="19"/>
      <c r="D58" s="19"/>
      <c r="E58" s="19">
        <v>56</v>
      </c>
      <c r="F58" s="19"/>
      <c r="G58" s="19"/>
      <c r="H58" s="19">
        <v>0</v>
      </c>
      <c r="I58" s="19"/>
      <c r="J58" s="19"/>
      <c r="K58" s="19">
        <v>0</v>
      </c>
      <c r="L58" s="19">
        <v>118</v>
      </c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</row>
    <row r="59" spans="1:25" x14ac:dyDescent="0.3">
      <c r="A59" s="23">
        <v>50</v>
      </c>
      <c r="B59" s="21" t="s">
        <v>85</v>
      </c>
      <c r="C59" s="19">
        <v>0</v>
      </c>
      <c r="D59" s="19">
        <v>0</v>
      </c>
      <c r="E59" s="19">
        <v>19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75</v>
      </c>
      <c r="L59" s="19">
        <v>71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</row>
    <row r="60" spans="1:25" x14ac:dyDescent="0.3">
      <c r="A60" s="23">
        <v>51</v>
      </c>
      <c r="B60" s="22" t="s">
        <v>86</v>
      </c>
      <c r="C60" s="19">
        <f>C61+C62+C63</f>
        <v>0</v>
      </c>
      <c r="D60" s="19">
        <f t="shared" ref="D60:Y60" si="8">D61+D62+D63</f>
        <v>0</v>
      </c>
      <c r="E60" s="19">
        <f t="shared" si="8"/>
        <v>0</v>
      </c>
      <c r="F60" s="19">
        <f t="shared" si="8"/>
        <v>0</v>
      </c>
      <c r="G60" s="19">
        <f t="shared" si="8"/>
        <v>0</v>
      </c>
      <c r="H60" s="19">
        <f t="shared" si="8"/>
        <v>549</v>
      </c>
      <c r="I60" s="19">
        <f t="shared" si="8"/>
        <v>0</v>
      </c>
      <c r="J60" s="19">
        <f t="shared" si="8"/>
        <v>0</v>
      </c>
      <c r="K60" s="19">
        <f t="shared" si="8"/>
        <v>0</v>
      </c>
      <c r="L60" s="19">
        <f t="shared" si="8"/>
        <v>381</v>
      </c>
      <c r="M60" s="19">
        <f t="shared" si="8"/>
        <v>0</v>
      </c>
      <c r="N60" s="19">
        <f t="shared" si="8"/>
        <v>0</v>
      </c>
      <c r="O60" s="19">
        <f t="shared" si="8"/>
        <v>0</v>
      </c>
      <c r="P60" s="19">
        <f t="shared" si="8"/>
        <v>0</v>
      </c>
      <c r="Q60" s="19">
        <f t="shared" si="8"/>
        <v>0</v>
      </c>
      <c r="R60" s="19">
        <f t="shared" si="8"/>
        <v>0</v>
      </c>
      <c r="S60" s="19">
        <f t="shared" si="8"/>
        <v>0</v>
      </c>
      <c r="T60" s="19">
        <f t="shared" si="8"/>
        <v>0</v>
      </c>
      <c r="U60" s="19">
        <f t="shared" si="8"/>
        <v>0</v>
      </c>
      <c r="V60" s="19">
        <f t="shared" si="8"/>
        <v>0</v>
      </c>
      <c r="W60" s="19">
        <f t="shared" si="8"/>
        <v>0</v>
      </c>
      <c r="X60" s="19">
        <f t="shared" si="8"/>
        <v>0</v>
      </c>
      <c r="Y60" s="19">
        <f t="shared" si="8"/>
        <v>0</v>
      </c>
    </row>
    <row r="61" spans="1:25" x14ac:dyDescent="0.3">
      <c r="A61" s="23">
        <v>52</v>
      </c>
      <c r="B61" s="21" t="s">
        <v>47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119</v>
      </c>
      <c r="I61" s="19">
        <v>0</v>
      </c>
      <c r="J61" s="19">
        <v>0</v>
      </c>
      <c r="K61" s="19">
        <v>0</v>
      </c>
      <c r="L61" s="19">
        <v>113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</row>
    <row r="62" spans="1:25" x14ac:dyDescent="0.3">
      <c r="A62" s="23">
        <v>53</v>
      </c>
      <c r="B62" s="21" t="s">
        <v>53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118</v>
      </c>
      <c r="I62" s="19">
        <v>0</v>
      </c>
      <c r="J62" s="19">
        <v>0</v>
      </c>
      <c r="K62" s="19">
        <v>0</v>
      </c>
      <c r="L62" s="19">
        <v>74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</row>
    <row r="63" spans="1:25" x14ac:dyDescent="0.3">
      <c r="A63" s="23">
        <v>54</v>
      </c>
      <c r="B63" s="21" t="s">
        <v>87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312</v>
      </c>
      <c r="I63" s="19">
        <v>0</v>
      </c>
      <c r="J63" s="19">
        <v>0</v>
      </c>
      <c r="K63" s="19">
        <v>0</v>
      </c>
      <c r="L63" s="19">
        <v>194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</row>
    <row r="64" spans="1:25" x14ac:dyDescent="0.3">
      <c r="A64" s="23">
        <v>55</v>
      </c>
      <c r="B64" s="22" t="s">
        <v>88</v>
      </c>
      <c r="C64" s="19">
        <f>C65+C66+C67+C68</f>
        <v>0</v>
      </c>
      <c r="D64" s="19">
        <f t="shared" ref="D64:Y64" si="9">D65+D66+D67+D68</f>
        <v>0</v>
      </c>
      <c r="E64" s="19">
        <f t="shared" si="9"/>
        <v>0</v>
      </c>
      <c r="F64" s="19">
        <f t="shared" si="9"/>
        <v>0</v>
      </c>
      <c r="G64" s="19">
        <f t="shared" si="9"/>
        <v>0</v>
      </c>
      <c r="H64" s="19">
        <f t="shared" si="9"/>
        <v>1462</v>
      </c>
      <c r="I64" s="19">
        <f t="shared" si="9"/>
        <v>0</v>
      </c>
      <c r="J64" s="19">
        <f t="shared" si="9"/>
        <v>0</v>
      </c>
      <c r="K64" s="19">
        <f t="shared" si="9"/>
        <v>0</v>
      </c>
      <c r="L64" s="19">
        <f t="shared" si="9"/>
        <v>348</v>
      </c>
      <c r="M64" s="19">
        <f t="shared" si="9"/>
        <v>0</v>
      </c>
      <c r="N64" s="19">
        <f t="shared" si="9"/>
        <v>0</v>
      </c>
      <c r="O64" s="19">
        <f t="shared" si="9"/>
        <v>0</v>
      </c>
      <c r="P64" s="19">
        <f t="shared" si="9"/>
        <v>0</v>
      </c>
      <c r="Q64" s="19">
        <f t="shared" si="9"/>
        <v>0</v>
      </c>
      <c r="R64" s="19">
        <f t="shared" si="9"/>
        <v>0</v>
      </c>
      <c r="S64" s="19">
        <f t="shared" si="9"/>
        <v>0</v>
      </c>
      <c r="T64" s="19">
        <f t="shared" si="9"/>
        <v>0</v>
      </c>
      <c r="U64" s="19">
        <f t="shared" si="9"/>
        <v>0</v>
      </c>
      <c r="V64" s="19">
        <f t="shared" si="9"/>
        <v>0</v>
      </c>
      <c r="W64" s="19">
        <f t="shared" si="9"/>
        <v>0</v>
      </c>
      <c r="X64" s="19">
        <f t="shared" si="9"/>
        <v>0</v>
      </c>
      <c r="Y64" s="19">
        <f t="shared" si="9"/>
        <v>0</v>
      </c>
    </row>
    <row r="65" spans="1:25" x14ac:dyDescent="0.3">
      <c r="A65" s="23">
        <v>56</v>
      </c>
      <c r="B65" s="21" t="s">
        <v>47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33</v>
      </c>
      <c r="I65" s="19">
        <v>0</v>
      </c>
      <c r="J65" s="19">
        <v>0</v>
      </c>
      <c r="K65" s="19">
        <v>0</v>
      </c>
      <c r="L65" s="19">
        <v>20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</row>
    <row r="66" spans="1:25" x14ac:dyDescent="0.3">
      <c r="A66" s="23">
        <v>57</v>
      </c>
      <c r="B66" s="21" t="s">
        <v>53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340</v>
      </c>
      <c r="I66" s="19">
        <v>0</v>
      </c>
      <c r="J66" s="19">
        <v>0</v>
      </c>
      <c r="K66" s="19">
        <v>0</v>
      </c>
      <c r="L66" s="19">
        <v>170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</row>
    <row r="67" spans="1:25" x14ac:dyDescent="0.3">
      <c r="A67" s="23">
        <v>58</v>
      </c>
      <c r="B67" s="21" t="s">
        <v>89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496</v>
      </c>
      <c r="I67" s="19">
        <v>0</v>
      </c>
      <c r="J67" s="19">
        <v>0</v>
      </c>
      <c r="K67" s="19">
        <v>0</v>
      </c>
      <c r="L67" s="19">
        <v>62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</row>
    <row r="68" spans="1:25" x14ac:dyDescent="0.3">
      <c r="A68" s="23">
        <v>59</v>
      </c>
      <c r="B68" s="21" t="s">
        <v>90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593</v>
      </c>
      <c r="I68" s="19">
        <v>0</v>
      </c>
      <c r="J68" s="19">
        <v>0</v>
      </c>
      <c r="K68" s="19">
        <v>0</v>
      </c>
      <c r="L68" s="19">
        <v>96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</row>
    <row r="69" spans="1:25" x14ac:dyDescent="0.3">
      <c r="A69" s="23">
        <v>60</v>
      </c>
      <c r="B69" s="22" t="s">
        <v>91</v>
      </c>
      <c r="C69" s="19">
        <f>C70+C71+C72+C73+C74+C75</f>
        <v>0</v>
      </c>
      <c r="D69" s="19">
        <f t="shared" ref="D69:Y69" si="10">D70+D71+D72+D73+D74+D75</f>
        <v>0</v>
      </c>
      <c r="E69" s="19">
        <f t="shared" si="10"/>
        <v>0</v>
      </c>
      <c r="F69" s="19">
        <f t="shared" si="10"/>
        <v>0</v>
      </c>
      <c r="G69" s="19">
        <f t="shared" si="10"/>
        <v>0</v>
      </c>
      <c r="H69" s="19">
        <f t="shared" si="10"/>
        <v>2216</v>
      </c>
      <c r="I69" s="19">
        <f t="shared" si="10"/>
        <v>0</v>
      </c>
      <c r="J69" s="19">
        <f t="shared" si="10"/>
        <v>0</v>
      </c>
      <c r="K69" s="19">
        <f t="shared" si="10"/>
        <v>0</v>
      </c>
      <c r="L69" s="19">
        <f t="shared" si="10"/>
        <v>1093</v>
      </c>
      <c r="M69" s="19">
        <f t="shared" si="10"/>
        <v>0</v>
      </c>
      <c r="N69" s="19">
        <f t="shared" si="10"/>
        <v>0</v>
      </c>
      <c r="O69" s="19">
        <f t="shared" si="10"/>
        <v>0</v>
      </c>
      <c r="P69" s="19">
        <f t="shared" si="10"/>
        <v>0</v>
      </c>
      <c r="Q69" s="19">
        <f t="shared" si="10"/>
        <v>0</v>
      </c>
      <c r="R69" s="19">
        <f t="shared" si="10"/>
        <v>0</v>
      </c>
      <c r="S69" s="19">
        <f t="shared" si="10"/>
        <v>0</v>
      </c>
      <c r="T69" s="19">
        <f t="shared" si="10"/>
        <v>0</v>
      </c>
      <c r="U69" s="19">
        <f t="shared" si="10"/>
        <v>0</v>
      </c>
      <c r="V69" s="19">
        <f t="shared" si="10"/>
        <v>0</v>
      </c>
      <c r="W69" s="19">
        <f t="shared" si="10"/>
        <v>0</v>
      </c>
      <c r="X69" s="19">
        <f t="shared" si="10"/>
        <v>0</v>
      </c>
      <c r="Y69" s="19">
        <f t="shared" si="10"/>
        <v>0</v>
      </c>
    </row>
    <row r="70" spans="1:25" x14ac:dyDescent="0.3">
      <c r="A70" s="23">
        <v>61</v>
      </c>
      <c r="B70" s="21" t="s">
        <v>47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75</v>
      </c>
      <c r="I70" s="19">
        <v>0</v>
      </c>
      <c r="J70" s="19">
        <v>0</v>
      </c>
      <c r="K70" s="19">
        <v>0</v>
      </c>
      <c r="L70" s="19">
        <v>17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</row>
    <row r="71" spans="1:25" x14ac:dyDescent="0.3">
      <c r="A71" s="23">
        <v>62</v>
      </c>
      <c r="B71" s="21" t="s">
        <v>92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89</v>
      </c>
      <c r="I71" s="19">
        <v>0</v>
      </c>
      <c r="J71" s="19">
        <v>0</v>
      </c>
      <c r="K71" s="19">
        <v>0</v>
      </c>
      <c r="L71" s="19">
        <v>77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</row>
    <row r="72" spans="1:25" x14ac:dyDescent="0.3">
      <c r="A72" s="23">
        <v>63</v>
      </c>
      <c r="B72" s="21" t="s">
        <v>93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41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</row>
    <row r="73" spans="1:25" x14ac:dyDescent="0.3">
      <c r="A73" s="23">
        <v>64</v>
      </c>
      <c r="B73" s="21" t="s">
        <v>94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380</v>
      </c>
      <c r="I73" s="19">
        <v>0</v>
      </c>
      <c r="J73" s="19">
        <v>0</v>
      </c>
      <c r="K73" s="19">
        <v>0</v>
      </c>
      <c r="L73" s="19">
        <v>139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</row>
    <row r="74" spans="1:25" x14ac:dyDescent="0.3">
      <c r="A74" s="23">
        <v>65</v>
      </c>
      <c r="B74" s="21" t="s">
        <v>95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625</v>
      </c>
      <c r="I74" s="19">
        <v>0</v>
      </c>
      <c r="J74" s="19">
        <v>0</v>
      </c>
      <c r="K74" s="19">
        <v>0</v>
      </c>
      <c r="L74" s="19">
        <v>325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</row>
    <row r="75" spans="1:25" x14ac:dyDescent="0.3">
      <c r="A75" s="23">
        <v>66</v>
      </c>
      <c r="B75" s="21" t="s">
        <v>96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1047</v>
      </c>
      <c r="I75" s="19">
        <v>0</v>
      </c>
      <c r="J75" s="19">
        <v>0</v>
      </c>
      <c r="K75" s="19">
        <v>0</v>
      </c>
      <c r="L75" s="19">
        <v>494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</row>
    <row r="76" spans="1:25" x14ac:dyDescent="0.3">
      <c r="A76" s="23">
        <v>67</v>
      </c>
      <c r="B76" s="22" t="s">
        <v>97</v>
      </c>
      <c r="C76" s="19">
        <f>C77+C78+C79+C80</f>
        <v>0</v>
      </c>
      <c r="D76" s="19">
        <f t="shared" ref="D76:Y76" si="11">D77+D78+D79+D80</f>
        <v>0</v>
      </c>
      <c r="E76" s="19">
        <f t="shared" si="11"/>
        <v>0</v>
      </c>
      <c r="F76" s="19">
        <f t="shared" si="11"/>
        <v>0</v>
      </c>
      <c r="G76" s="19">
        <f t="shared" si="11"/>
        <v>0</v>
      </c>
      <c r="H76" s="19">
        <f t="shared" si="11"/>
        <v>1082</v>
      </c>
      <c r="I76" s="19">
        <f t="shared" si="11"/>
        <v>0</v>
      </c>
      <c r="J76" s="19">
        <f t="shared" si="11"/>
        <v>0</v>
      </c>
      <c r="K76" s="19">
        <f t="shared" si="11"/>
        <v>0</v>
      </c>
      <c r="L76" s="19">
        <f t="shared" si="11"/>
        <v>35</v>
      </c>
      <c r="M76" s="19">
        <f t="shared" si="11"/>
        <v>0</v>
      </c>
      <c r="N76" s="19">
        <f t="shared" si="11"/>
        <v>0</v>
      </c>
      <c r="O76" s="19">
        <f t="shared" si="11"/>
        <v>0</v>
      </c>
      <c r="P76" s="19">
        <f t="shared" si="11"/>
        <v>0</v>
      </c>
      <c r="Q76" s="19">
        <f t="shared" si="11"/>
        <v>0</v>
      </c>
      <c r="R76" s="19">
        <f t="shared" si="11"/>
        <v>0</v>
      </c>
      <c r="S76" s="19">
        <f t="shared" si="11"/>
        <v>0</v>
      </c>
      <c r="T76" s="19">
        <f t="shared" si="11"/>
        <v>0</v>
      </c>
      <c r="U76" s="19">
        <f t="shared" si="11"/>
        <v>0</v>
      </c>
      <c r="V76" s="19">
        <f t="shared" si="11"/>
        <v>0</v>
      </c>
      <c r="W76" s="19">
        <f t="shared" si="11"/>
        <v>0</v>
      </c>
      <c r="X76" s="19">
        <f t="shared" si="11"/>
        <v>0</v>
      </c>
      <c r="Y76" s="19">
        <f t="shared" si="11"/>
        <v>0</v>
      </c>
    </row>
    <row r="77" spans="1:25" x14ac:dyDescent="0.3">
      <c r="A77" s="23">
        <v>68</v>
      </c>
      <c r="B77" s="21" t="s">
        <v>47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154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</row>
    <row r="78" spans="1:25" x14ac:dyDescent="0.3">
      <c r="A78" s="23">
        <v>69</v>
      </c>
      <c r="B78" s="21" t="s">
        <v>98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172</v>
      </c>
      <c r="I78" s="19">
        <v>0</v>
      </c>
      <c r="J78" s="19">
        <v>0</v>
      </c>
      <c r="K78" s="19">
        <v>0</v>
      </c>
      <c r="L78" s="19">
        <v>35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</row>
    <row r="79" spans="1:25" x14ac:dyDescent="0.3">
      <c r="A79" s="23">
        <v>70</v>
      </c>
      <c r="B79" s="21" t="s">
        <v>99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756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</row>
    <row r="80" spans="1:25" x14ac:dyDescent="0.3">
      <c r="A80" s="23">
        <v>71</v>
      </c>
      <c r="B80" s="21" t="s">
        <v>100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</row>
    <row r="81" spans="1:25" x14ac:dyDescent="0.3">
      <c r="A81" s="23">
        <v>72</v>
      </c>
      <c r="B81" s="22" t="s">
        <v>101</v>
      </c>
      <c r="C81" s="19">
        <f>C82+C83+C84+C85+C86+C87+C88+C89+C90+C91+C92+C93</f>
        <v>0</v>
      </c>
      <c r="D81" s="19">
        <f t="shared" ref="D81:Y81" si="12">D82+D83+D84+D85+D86+D87+D88+D89+D90+D91+D92+D93</f>
        <v>0</v>
      </c>
      <c r="E81" s="19">
        <f t="shared" si="12"/>
        <v>504</v>
      </c>
      <c r="F81" s="19">
        <f t="shared" si="12"/>
        <v>0</v>
      </c>
      <c r="G81" s="19">
        <f t="shared" si="12"/>
        <v>0</v>
      </c>
      <c r="H81" s="19">
        <f t="shared" si="12"/>
        <v>1219</v>
      </c>
      <c r="I81" s="19">
        <f t="shared" si="12"/>
        <v>0</v>
      </c>
      <c r="J81" s="19">
        <f t="shared" si="12"/>
        <v>0</v>
      </c>
      <c r="K81" s="19">
        <f t="shared" si="12"/>
        <v>228</v>
      </c>
      <c r="L81" s="19">
        <f t="shared" si="12"/>
        <v>879</v>
      </c>
      <c r="M81" s="19">
        <f t="shared" si="12"/>
        <v>0</v>
      </c>
      <c r="N81" s="19">
        <f t="shared" si="12"/>
        <v>0</v>
      </c>
      <c r="O81" s="19">
        <f t="shared" si="12"/>
        <v>0</v>
      </c>
      <c r="P81" s="19">
        <f t="shared" si="12"/>
        <v>0</v>
      </c>
      <c r="Q81" s="19">
        <f t="shared" si="12"/>
        <v>0</v>
      </c>
      <c r="R81" s="19">
        <f t="shared" si="12"/>
        <v>0</v>
      </c>
      <c r="S81" s="19">
        <f t="shared" si="12"/>
        <v>0</v>
      </c>
      <c r="T81" s="19">
        <f t="shared" si="12"/>
        <v>0</v>
      </c>
      <c r="U81" s="19">
        <f t="shared" si="12"/>
        <v>0</v>
      </c>
      <c r="V81" s="19">
        <f t="shared" si="12"/>
        <v>0</v>
      </c>
      <c r="W81" s="19">
        <f t="shared" si="12"/>
        <v>0</v>
      </c>
      <c r="X81" s="19">
        <f t="shared" si="12"/>
        <v>0</v>
      </c>
      <c r="Y81" s="19">
        <f t="shared" si="12"/>
        <v>0</v>
      </c>
    </row>
    <row r="82" spans="1:25" x14ac:dyDescent="0.3">
      <c r="A82" s="23">
        <v>73</v>
      </c>
      <c r="B82" s="21" t="s">
        <v>47</v>
      </c>
      <c r="C82" s="19">
        <v>0</v>
      </c>
      <c r="D82" s="19">
        <v>0</v>
      </c>
      <c r="E82" s="19">
        <v>13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</row>
    <row r="83" spans="1:25" x14ac:dyDescent="0.3">
      <c r="A83" s="23">
        <v>74</v>
      </c>
      <c r="B83" s="21" t="s">
        <v>53</v>
      </c>
      <c r="C83" s="19">
        <v>0</v>
      </c>
      <c r="D83" s="19">
        <v>0</v>
      </c>
      <c r="E83" s="19">
        <v>69</v>
      </c>
      <c r="F83" s="19">
        <v>0</v>
      </c>
      <c r="G83" s="19">
        <v>0</v>
      </c>
      <c r="H83" s="19">
        <v>208</v>
      </c>
      <c r="I83" s="19">
        <v>0</v>
      </c>
      <c r="J83" s="19">
        <v>0</v>
      </c>
      <c r="K83" s="19">
        <v>0</v>
      </c>
      <c r="L83" s="19">
        <v>192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</row>
    <row r="84" spans="1:25" x14ac:dyDescent="0.3">
      <c r="A84" s="23">
        <v>75</v>
      </c>
      <c r="B84" s="21" t="s">
        <v>102</v>
      </c>
      <c r="C84" s="19">
        <v>0</v>
      </c>
      <c r="D84" s="19">
        <v>0</v>
      </c>
      <c r="E84" s="19">
        <v>25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</row>
    <row r="85" spans="1:25" x14ac:dyDescent="0.3">
      <c r="A85" s="23">
        <v>76</v>
      </c>
      <c r="B85" s="21" t="s">
        <v>103</v>
      </c>
      <c r="C85" s="19">
        <v>0</v>
      </c>
      <c r="D85" s="19">
        <v>0</v>
      </c>
      <c r="E85" s="19">
        <v>46</v>
      </c>
      <c r="F85" s="19">
        <v>0</v>
      </c>
      <c r="G85" s="19">
        <v>0</v>
      </c>
      <c r="H85" s="19">
        <v>290</v>
      </c>
      <c r="I85" s="19">
        <v>0</v>
      </c>
      <c r="J85" s="19">
        <v>0</v>
      </c>
      <c r="K85" s="19">
        <v>0</v>
      </c>
      <c r="L85" s="19">
        <v>74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</row>
    <row r="86" spans="1:25" x14ac:dyDescent="0.3">
      <c r="A86" s="23">
        <v>77</v>
      </c>
      <c r="B86" s="21" t="s">
        <v>104</v>
      </c>
      <c r="C86" s="19">
        <v>0</v>
      </c>
      <c r="D86" s="19">
        <v>0</v>
      </c>
      <c r="E86" s="19">
        <v>20</v>
      </c>
      <c r="F86" s="19">
        <v>0</v>
      </c>
      <c r="G86" s="19">
        <v>0</v>
      </c>
      <c r="H86" s="19">
        <v>382</v>
      </c>
      <c r="I86" s="19">
        <v>0</v>
      </c>
      <c r="J86" s="19">
        <v>0</v>
      </c>
      <c r="K86" s="19">
        <v>48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</row>
    <row r="87" spans="1:25" ht="26" x14ac:dyDescent="0.3">
      <c r="A87" s="23">
        <v>78</v>
      </c>
      <c r="B87" s="21" t="s">
        <v>105</v>
      </c>
      <c r="C87" s="19">
        <v>0</v>
      </c>
      <c r="D87" s="19">
        <v>0</v>
      </c>
      <c r="E87" s="19">
        <v>52</v>
      </c>
      <c r="F87" s="19">
        <v>0</v>
      </c>
      <c r="G87" s="19">
        <v>0</v>
      </c>
      <c r="H87" s="35">
        <v>0</v>
      </c>
      <c r="I87" s="19">
        <v>0</v>
      </c>
      <c r="J87" s="19">
        <v>0</v>
      </c>
      <c r="K87" s="19">
        <v>45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</row>
    <row r="88" spans="1:25" x14ac:dyDescent="0.3">
      <c r="A88" s="23">
        <v>79</v>
      </c>
      <c r="B88" s="21" t="s">
        <v>106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39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</row>
    <row r="89" spans="1:25" x14ac:dyDescent="0.3">
      <c r="A89" s="23">
        <v>80</v>
      </c>
      <c r="B89" s="21" t="s">
        <v>107</v>
      </c>
      <c r="C89" s="19">
        <v>0</v>
      </c>
      <c r="D89" s="19">
        <v>0</v>
      </c>
      <c r="E89" s="19">
        <v>53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35</v>
      </c>
      <c r="L89" s="19">
        <v>453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</row>
    <row r="90" spans="1:25" x14ac:dyDescent="0.3">
      <c r="A90" s="23">
        <v>81</v>
      </c>
      <c r="B90" s="21" t="s">
        <v>108</v>
      </c>
      <c r="C90" s="19">
        <v>0</v>
      </c>
      <c r="D90" s="19">
        <v>0</v>
      </c>
      <c r="E90" s="19">
        <v>23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100</v>
      </c>
      <c r="L90" s="19">
        <v>121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</row>
    <row r="91" spans="1:25" x14ac:dyDescent="0.3">
      <c r="A91" s="23">
        <v>82</v>
      </c>
      <c r="B91" s="21" t="s">
        <v>109</v>
      </c>
      <c r="C91" s="19">
        <v>0</v>
      </c>
      <c r="D91" s="19">
        <v>0</v>
      </c>
      <c r="E91" s="19">
        <v>87</v>
      </c>
      <c r="F91" s="19">
        <v>0</v>
      </c>
      <c r="G91" s="19">
        <v>0</v>
      </c>
      <c r="H91" s="19">
        <v>339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</row>
    <row r="92" spans="1:25" x14ac:dyDescent="0.3">
      <c r="A92" s="23">
        <v>83</v>
      </c>
      <c r="B92" s="21" t="s">
        <v>110</v>
      </c>
      <c r="C92" s="19">
        <v>0</v>
      </c>
      <c r="D92" s="19">
        <v>0</v>
      </c>
      <c r="E92" s="19">
        <v>73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</row>
    <row r="93" spans="1:25" x14ac:dyDescent="0.3">
      <c r="A93" s="23">
        <v>84</v>
      </c>
      <c r="B93" s="21" t="s">
        <v>111</v>
      </c>
      <c r="C93" s="19">
        <v>0</v>
      </c>
      <c r="D93" s="19">
        <v>0</v>
      </c>
      <c r="E93" s="19">
        <v>43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</row>
    <row r="94" spans="1:25" x14ac:dyDescent="0.3">
      <c r="A94" s="23">
        <v>85</v>
      </c>
      <c r="B94" s="22" t="s">
        <v>112</v>
      </c>
      <c r="C94" s="19">
        <f>C95+C96+C97+C98+C99+C100+C101+C102+C103</f>
        <v>0</v>
      </c>
      <c r="D94" s="19">
        <f t="shared" ref="D94:Y94" si="13">D95+D96+D97+D98+D99+D100+D101+D102+D103</f>
        <v>0</v>
      </c>
      <c r="E94" s="19">
        <f t="shared" si="13"/>
        <v>0</v>
      </c>
      <c r="F94" s="19">
        <f t="shared" si="13"/>
        <v>0</v>
      </c>
      <c r="G94" s="19">
        <f t="shared" si="13"/>
        <v>0</v>
      </c>
      <c r="H94" s="19">
        <f t="shared" si="13"/>
        <v>1084</v>
      </c>
      <c r="I94" s="19">
        <f t="shared" si="13"/>
        <v>0</v>
      </c>
      <c r="J94" s="19">
        <f t="shared" si="13"/>
        <v>0</v>
      </c>
      <c r="K94" s="19">
        <f t="shared" si="13"/>
        <v>0</v>
      </c>
      <c r="L94" s="19">
        <f t="shared" si="13"/>
        <v>885</v>
      </c>
      <c r="M94" s="19">
        <f t="shared" si="13"/>
        <v>0</v>
      </c>
      <c r="N94" s="19">
        <f t="shared" si="13"/>
        <v>0</v>
      </c>
      <c r="O94" s="19">
        <f t="shared" si="13"/>
        <v>0</v>
      </c>
      <c r="P94" s="19">
        <f t="shared" si="13"/>
        <v>0</v>
      </c>
      <c r="Q94" s="19">
        <f t="shared" si="13"/>
        <v>0</v>
      </c>
      <c r="R94" s="19">
        <f t="shared" si="13"/>
        <v>0</v>
      </c>
      <c r="S94" s="19">
        <f t="shared" si="13"/>
        <v>0</v>
      </c>
      <c r="T94" s="19">
        <f t="shared" si="13"/>
        <v>0</v>
      </c>
      <c r="U94" s="19">
        <f t="shared" si="13"/>
        <v>0</v>
      </c>
      <c r="V94" s="19">
        <f t="shared" si="13"/>
        <v>0</v>
      </c>
      <c r="W94" s="19">
        <f t="shared" si="13"/>
        <v>0</v>
      </c>
      <c r="X94" s="19">
        <f t="shared" si="13"/>
        <v>0</v>
      </c>
      <c r="Y94" s="19">
        <f t="shared" si="13"/>
        <v>0</v>
      </c>
    </row>
    <row r="95" spans="1:25" x14ac:dyDescent="0.3">
      <c r="A95" s="23">
        <v>86</v>
      </c>
      <c r="B95" s="21" t="s">
        <v>47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134</v>
      </c>
      <c r="I95" s="19">
        <v>0</v>
      </c>
      <c r="J95" s="19">
        <v>0</v>
      </c>
      <c r="K95" s="19">
        <v>0</v>
      </c>
      <c r="L95" s="19">
        <v>127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</row>
    <row r="96" spans="1:25" x14ac:dyDescent="0.3">
      <c r="A96" s="23">
        <v>87</v>
      </c>
      <c r="B96" s="21" t="s">
        <v>53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160</v>
      </c>
      <c r="I96" s="19">
        <v>0</v>
      </c>
      <c r="J96" s="19">
        <v>0</v>
      </c>
      <c r="K96" s="19">
        <v>0</v>
      </c>
      <c r="L96" s="19">
        <v>86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</row>
    <row r="97" spans="1:25" x14ac:dyDescent="0.3">
      <c r="A97" s="23">
        <v>88</v>
      </c>
      <c r="B97" s="21" t="s">
        <v>63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113</v>
      </c>
      <c r="I97" s="19">
        <v>0</v>
      </c>
      <c r="J97" s="19">
        <v>0</v>
      </c>
      <c r="K97" s="19">
        <v>0</v>
      </c>
      <c r="L97" s="19">
        <v>119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</row>
    <row r="98" spans="1:25" x14ac:dyDescent="0.3">
      <c r="A98" s="23">
        <v>89</v>
      </c>
      <c r="B98" s="21" t="s">
        <v>113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135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</row>
    <row r="99" spans="1:25" x14ac:dyDescent="0.3">
      <c r="A99" s="23">
        <v>90</v>
      </c>
      <c r="B99" s="21" t="s">
        <v>114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69</v>
      </c>
      <c r="I99" s="19">
        <v>0</v>
      </c>
      <c r="J99" s="19">
        <v>0</v>
      </c>
      <c r="K99" s="19">
        <v>0</v>
      </c>
      <c r="L99" s="19">
        <v>50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</row>
    <row r="100" spans="1:25" x14ac:dyDescent="0.3">
      <c r="A100" s="23">
        <v>91</v>
      </c>
      <c r="B100" s="21" t="s">
        <v>115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237</v>
      </c>
      <c r="I100" s="19">
        <v>0</v>
      </c>
      <c r="J100" s="19">
        <v>0</v>
      </c>
      <c r="K100" s="19">
        <v>0</v>
      </c>
      <c r="L100" s="19">
        <v>134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</row>
    <row r="101" spans="1:25" x14ac:dyDescent="0.3">
      <c r="A101" s="23">
        <v>92</v>
      </c>
      <c r="B101" s="21" t="s">
        <v>116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64</v>
      </c>
      <c r="I101" s="19">
        <v>0</v>
      </c>
      <c r="J101" s="19">
        <v>0</v>
      </c>
      <c r="K101" s="19">
        <v>0</v>
      </c>
      <c r="L101" s="19">
        <v>58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</row>
    <row r="102" spans="1:25" x14ac:dyDescent="0.3">
      <c r="A102" s="23">
        <v>93</v>
      </c>
      <c r="B102" s="21" t="s">
        <v>117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45</v>
      </c>
      <c r="I102" s="19">
        <v>0</v>
      </c>
      <c r="J102" s="19">
        <v>0</v>
      </c>
      <c r="K102" s="19">
        <v>0</v>
      </c>
      <c r="L102" s="19">
        <v>128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</row>
    <row r="103" spans="1:25" x14ac:dyDescent="0.3">
      <c r="A103" s="23">
        <v>94</v>
      </c>
      <c r="B103" s="21" t="s">
        <v>118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262</v>
      </c>
      <c r="I103" s="19">
        <v>0</v>
      </c>
      <c r="J103" s="19">
        <v>0</v>
      </c>
      <c r="K103" s="19">
        <v>0</v>
      </c>
      <c r="L103" s="19">
        <v>48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</row>
    <row r="104" spans="1:25" x14ac:dyDescent="0.3">
      <c r="A104" s="23">
        <v>95</v>
      </c>
      <c r="B104" s="22" t="s">
        <v>119</v>
      </c>
      <c r="C104" s="19">
        <f>C105+C106+C107+C108+C109+C110+C111+C112+C113+C114</f>
        <v>0</v>
      </c>
      <c r="D104" s="19">
        <f t="shared" ref="D104:Y104" si="14">D105+D106+D107+D108+D109+D110+D111+D112+D113+D114</f>
        <v>0</v>
      </c>
      <c r="E104" s="19">
        <f t="shared" si="14"/>
        <v>603</v>
      </c>
      <c r="F104" s="19">
        <f t="shared" si="14"/>
        <v>0</v>
      </c>
      <c r="G104" s="19">
        <f t="shared" si="14"/>
        <v>0</v>
      </c>
      <c r="H104" s="19">
        <f t="shared" si="14"/>
        <v>2065</v>
      </c>
      <c r="I104" s="19">
        <f t="shared" si="14"/>
        <v>0</v>
      </c>
      <c r="J104" s="19">
        <f t="shared" si="14"/>
        <v>0</v>
      </c>
      <c r="K104" s="19">
        <f t="shared" si="14"/>
        <v>403</v>
      </c>
      <c r="L104" s="19">
        <f t="shared" si="14"/>
        <v>1010</v>
      </c>
      <c r="M104" s="19">
        <f t="shared" si="14"/>
        <v>0</v>
      </c>
      <c r="N104" s="19">
        <f t="shared" si="14"/>
        <v>0</v>
      </c>
      <c r="O104" s="19">
        <f t="shared" si="14"/>
        <v>0</v>
      </c>
      <c r="P104" s="19">
        <f t="shared" si="14"/>
        <v>0</v>
      </c>
      <c r="Q104" s="19">
        <f t="shared" si="14"/>
        <v>0</v>
      </c>
      <c r="R104" s="19">
        <f t="shared" si="14"/>
        <v>0</v>
      </c>
      <c r="S104" s="19">
        <f t="shared" si="14"/>
        <v>0</v>
      </c>
      <c r="T104" s="19">
        <f t="shared" si="14"/>
        <v>0</v>
      </c>
      <c r="U104" s="19">
        <f t="shared" si="14"/>
        <v>0</v>
      </c>
      <c r="V104" s="19">
        <f t="shared" si="14"/>
        <v>0</v>
      </c>
      <c r="W104" s="19">
        <f t="shared" si="14"/>
        <v>0</v>
      </c>
      <c r="X104" s="19">
        <f t="shared" si="14"/>
        <v>0</v>
      </c>
      <c r="Y104" s="19">
        <f t="shared" si="14"/>
        <v>0</v>
      </c>
    </row>
    <row r="105" spans="1:25" x14ac:dyDescent="0.3">
      <c r="A105" s="23">
        <v>96</v>
      </c>
      <c r="B105" s="21" t="s">
        <v>47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</row>
    <row r="106" spans="1:25" x14ac:dyDescent="0.3">
      <c r="A106" s="23">
        <v>97</v>
      </c>
      <c r="B106" s="21" t="s">
        <v>53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69</v>
      </c>
      <c r="I106" s="19">
        <v>0</v>
      </c>
      <c r="J106" s="19">
        <v>0</v>
      </c>
      <c r="K106" s="19">
        <v>0</v>
      </c>
      <c r="L106" s="19">
        <v>32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</row>
    <row r="107" spans="1:25" x14ac:dyDescent="0.3">
      <c r="A107" s="23">
        <v>98</v>
      </c>
      <c r="B107" s="21" t="s">
        <v>63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123</v>
      </c>
      <c r="I107" s="19">
        <v>0</v>
      </c>
      <c r="J107" s="19">
        <v>0</v>
      </c>
      <c r="K107" s="19">
        <v>0</v>
      </c>
      <c r="L107" s="19">
        <v>128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</row>
    <row r="108" spans="1:25" x14ac:dyDescent="0.3">
      <c r="A108" s="23">
        <v>99</v>
      </c>
      <c r="B108" s="21" t="s">
        <v>120</v>
      </c>
      <c r="C108" s="19">
        <v>0</v>
      </c>
      <c r="D108" s="19">
        <v>0</v>
      </c>
      <c r="E108" s="19">
        <v>45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83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</row>
    <row r="109" spans="1:25" x14ac:dyDescent="0.3">
      <c r="A109" s="23">
        <v>100</v>
      </c>
      <c r="B109" s="21" t="s">
        <v>121</v>
      </c>
      <c r="C109" s="19">
        <v>0</v>
      </c>
      <c r="D109" s="19">
        <v>0</v>
      </c>
      <c r="E109" s="19">
        <v>98</v>
      </c>
      <c r="F109" s="19">
        <v>0</v>
      </c>
      <c r="G109" s="19">
        <v>0</v>
      </c>
      <c r="H109" s="35">
        <v>0</v>
      </c>
      <c r="I109" s="19">
        <v>0</v>
      </c>
      <c r="J109" s="19">
        <v>0</v>
      </c>
      <c r="K109" s="19">
        <v>141</v>
      </c>
      <c r="L109" s="19">
        <v>145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</row>
    <row r="110" spans="1:25" x14ac:dyDescent="0.3">
      <c r="A110" s="23">
        <v>101</v>
      </c>
      <c r="B110" s="21" t="s">
        <v>122</v>
      </c>
      <c r="C110" s="19">
        <v>0</v>
      </c>
      <c r="D110" s="19">
        <v>0</v>
      </c>
      <c r="E110" s="19">
        <v>233</v>
      </c>
      <c r="F110" s="19">
        <v>0</v>
      </c>
      <c r="G110" s="19">
        <v>0</v>
      </c>
      <c r="H110" s="35">
        <v>0</v>
      </c>
      <c r="I110" s="19">
        <v>0</v>
      </c>
      <c r="J110" s="19">
        <v>0</v>
      </c>
      <c r="K110" s="19">
        <v>83</v>
      </c>
      <c r="L110" s="19">
        <v>220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</row>
    <row r="111" spans="1:25" x14ac:dyDescent="0.3">
      <c r="A111" s="23">
        <v>102</v>
      </c>
      <c r="B111" s="21" t="s">
        <v>123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35">
        <v>728</v>
      </c>
      <c r="I111" s="19">
        <v>0</v>
      </c>
      <c r="J111" s="19">
        <v>0</v>
      </c>
      <c r="K111" s="19">
        <v>0</v>
      </c>
      <c r="L111" s="19">
        <v>143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</row>
    <row r="112" spans="1:25" x14ac:dyDescent="0.3">
      <c r="A112" s="23">
        <v>103</v>
      </c>
      <c r="B112" s="21" t="s">
        <v>124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35">
        <v>497</v>
      </c>
      <c r="I112" s="19">
        <v>0</v>
      </c>
      <c r="J112" s="19">
        <v>0</v>
      </c>
      <c r="K112" s="19">
        <v>0</v>
      </c>
      <c r="L112" s="19">
        <v>106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</row>
    <row r="113" spans="1:25" x14ac:dyDescent="0.3">
      <c r="A113" s="23">
        <v>104</v>
      </c>
      <c r="B113" s="21" t="s">
        <v>125</v>
      </c>
      <c r="C113" s="19">
        <v>0</v>
      </c>
      <c r="D113" s="19">
        <v>0</v>
      </c>
      <c r="E113" s="19">
        <v>85</v>
      </c>
      <c r="F113" s="19">
        <v>0</v>
      </c>
      <c r="G113" s="19">
        <v>0</v>
      </c>
      <c r="H113" s="35">
        <v>104</v>
      </c>
      <c r="I113" s="19">
        <v>0</v>
      </c>
      <c r="J113" s="19">
        <v>0</v>
      </c>
      <c r="K113" s="19">
        <v>64</v>
      </c>
      <c r="L113" s="19">
        <v>78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</row>
    <row r="114" spans="1:25" x14ac:dyDescent="0.3">
      <c r="A114" s="23">
        <v>105</v>
      </c>
      <c r="B114" s="21" t="s">
        <v>126</v>
      </c>
      <c r="C114" s="19">
        <v>0</v>
      </c>
      <c r="D114" s="19">
        <v>0</v>
      </c>
      <c r="E114" s="19">
        <v>142</v>
      </c>
      <c r="F114" s="19">
        <v>0</v>
      </c>
      <c r="G114" s="19">
        <v>0</v>
      </c>
      <c r="H114" s="35">
        <v>544</v>
      </c>
      <c r="I114" s="19">
        <v>0</v>
      </c>
      <c r="J114" s="19">
        <v>0</v>
      </c>
      <c r="K114" s="19">
        <v>115</v>
      </c>
      <c r="L114" s="19">
        <v>75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</row>
    <row r="115" spans="1:25" x14ac:dyDescent="0.3">
      <c r="A115" s="23">
        <v>106</v>
      </c>
      <c r="B115" s="22" t="s">
        <v>127</v>
      </c>
      <c r="C115" s="19">
        <f>C116+C117+C118+C119+C120</f>
        <v>0</v>
      </c>
      <c r="D115" s="19">
        <f t="shared" ref="D115:Y115" si="15">D116+D117+D118+D119+D120</f>
        <v>0</v>
      </c>
      <c r="E115" s="19">
        <f t="shared" si="15"/>
        <v>0</v>
      </c>
      <c r="F115" s="19">
        <f t="shared" si="15"/>
        <v>0</v>
      </c>
      <c r="G115" s="19">
        <f t="shared" si="15"/>
        <v>0</v>
      </c>
      <c r="H115" s="35">
        <f t="shared" si="15"/>
        <v>1097</v>
      </c>
      <c r="I115" s="19">
        <f t="shared" si="15"/>
        <v>0</v>
      </c>
      <c r="J115" s="19">
        <f t="shared" si="15"/>
        <v>0</v>
      </c>
      <c r="K115" s="19">
        <f t="shared" si="15"/>
        <v>0</v>
      </c>
      <c r="L115" s="19">
        <f t="shared" si="15"/>
        <v>365</v>
      </c>
      <c r="M115" s="19">
        <f t="shared" si="15"/>
        <v>0</v>
      </c>
      <c r="N115" s="19">
        <f t="shared" si="15"/>
        <v>0</v>
      </c>
      <c r="O115" s="19">
        <f t="shared" si="15"/>
        <v>0</v>
      </c>
      <c r="P115" s="19">
        <f t="shared" si="15"/>
        <v>0</v>
      </c>
      <c r="Q115" s="19">
        <f t="shared" si="15"/>
        <v>0</v>
      </c>
      <c r="R115" s="19">
        <f t="shared" si="15"/>
        <v>0</v>
      </c>
      <c r="S115" s="19">
        <f t="shared" si="15"/>
        <v>0</v>
      </c>
      <c r="T115" s="19">
        <f t="shared" si="15"/>
        <v>0</v>
      </c>
      <c r="U115" s="19">
        <f t="shared" si="15"/>
        <v>0</v>
      </c>
      <c r="V115" s="19">
        <f t="shared" si="15"/>
        <v>0</v>
      </c>
      <c r="W115" s="19">
        <f t="shared" si="15"/>
        <v>0</v>
      </c>
      <c r="X115" s="19">
        <f t="shared" si="15"/>
        <v>0</v>
      </c>
      <c r="Y115" s="19">
        <f t="shared" si="15"/>
        <v>0</v>
      </c>
    </row>
    <row r="116" spans="1:25" x14ac:dyDescent="0.3">
      <c r="A116" s="23">
        <v>107</v>
      </c>
      <c r="B116" s="21" t="s">
        <v>47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35">
        <v>153</v>
      </c>
      <c r="I116" s="19">
        <v>0</v>
      </c>
      <c r="J116" s="19">
        <v>0</v>
      </c>
      <c r="K116" s="19">
        <v>0</v>
      </c>
      <c r="L116" s="19">
        <v>146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</row>
    <row r="117" spans="1:25" x14ac:dyDescent="0.3">
      <c r="A117" s="23">
        <v>108</v>
      </c>
      <c r="B117" s="21" t="s">
        <v>53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35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</row>
    <row r="118" spans="1:25" x14ac:dyDescent="0.3">
      <c r="A118" s="23">
        <v>109</v>
      </c>
      <c r="B118" s="21" t="s">
        <v>63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35">
        <v>173</v>
      </c>
      <c r="I118" s="19">
        <v>0</v>
      </c>
      <c r="J118" s="19">
        <v>0</v>
      </c>
      <c r="K118" s="19">
        <v>0</v>
      </c>
      <c r="L118" s="19">
        <v>154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</row>
    <row r="119" spans="1:25" x14ac:dyDescent="0.3">
      <c r="A119" s="23">
        <v>110</v>
      </c>
      <c r="B119" s="21" t="s">
        <v>128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35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</row>
    <row r="120" spans="1:25" x14ac:dyDescent="0.3">
      <c r="A120" s="23">
        <v>111</v>
      </c>
      <c r="B120" s="21" t="s">
        <v>129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771</v>
      </c>
      <c r="I120" s="19">
        <v>0</v>
      </c>
      <c r="J120" s="19">
        <v>0</v>
      </c>
      <c r="K120" s="19">
        <v>0</v>
      </c>
      <c r="L120" s="19">
        <v>65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</row>
    <row r="121" spans="1:25" x14ac:dyDescent="0.3">
      <c r="A121" s="23">
        <v>112</v>
      </c>
      <c r="B121" s="22" t="s">
        <v>130</v>
      </c>
      <c r="C121" s="19">
        <f>C122+C123+C124+C125+C126+C127+C128+C129+C130+C131+C132+C133+C134+C135</f>
        <v>0</v>
      </c>
      <c r="D121" s="19">
        <f t="shared" ref="D121:Y121" si="16">D122+D123+D124+D125+D126+D127+D128+D129+D130+D131+D132+D133+D134+D135</f>
        <v>0</v>
      </c>
      <c r="E121" s="19">
        <f t="shared" si="16"/>
        <v>0</v>
      </c>
      <c r="F121" s="19">
        <f t="shared" si="16"/>
        <v>0</v>
      </c>
      <c r="G121" s="19">
        <f t="shared" si="16"/>
        <v>0</v>
      </c>
      <c r="H121" s="19">
        <f t="shared" si="16"/>
        <v>8420</v>
      </c>
      <c r="I121" s="19">
        <f t="shared" si="16"/>
        <v>0</v>
      </c>
      <c r="J121" s="19">
        <f t="shared" si="16"/>
        <v>0</v>
      </c>
      <c r="K121" s="19">
        <f t="shared" si="16"/>
        <v>0</v>
      </c>
      <c r="L121" s="19">
        <f t="shared" si="16"/>
        <v>1676</v>
      </c>
      <c r="M121" s="19">
        <f t="shared" si="16"/>
        <v>0</v>
      </c>
      <c r="N121" s="19">
        <f t="shared" si="16"/>
        <v>0</v>
      </c>
      <c r="O121" s="19">
        <f t="shared" si="16"/>
        <v>0</v>
      </c>
      <c r="P121" s="19">
        <f t="shared" si="16"/>
        <v>0</v>
      </c>
      <c r="Q121" s="19">
        <f t="shared" si="16"/>
        <v>0</v>
      </c>
      <c r="R121" s="19">
        <f t="shared" si="16"/>
        <v>0</v>
      </c>
      <c r="S121" s="19">
        <f t="shared" si="16"/>
        <v>0</v>
      </c>
      <c r="T121" s="19">
        <f t="shared" si="16"/>
        <v>0</v>
      </c>
      <c r="U121" s="19">
        <f t="shared" si="16"/>
        <v>0</v>
      </c>
      <c r="V121" s="19">
        <f t="shared" si="16"/>
        <v>0</v>
      </c>
      <c r="W121" s="19">
        <f t="shared" si="16"/>
        <v>0</v>
      </c>
      <c r="X121" s="19">
        <f t="shared" si="16"/>
        <v>0</v>
      </c>
      <c r="Y121" s="19">
        <f t="shared" si="16"/>
        <v>0</v>
      </c>
    </row>
    <row r="122" spans="1:25" x14ac:dyDescent="0.3">
      <c r="A122" s="23">
        <v>113</v>
      </c>
      <c r="B122" s="21" t="s">
        <v>47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78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</row>
    <row r="123" spans="1:25" x14ac:dyDescent="0.3">
      <c r="A123" s="23">
        <v>114</v>
      </c>
      <c r="B123" s="21" t="s">
        <v>53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37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</row>
    <row r="124" spans="1:25" x14ac:dyDescent="0.3">
      <c r="A124" s="23">
        <v>115</v>
      </c>
      <c r="B124" s="21" t="s">
        <v>63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159</v>
      </c>
      <c r="I124" s="19">
        <v>0</v>
      </c>
      <c r="J124" s="19">
        <v>0</v>
      </c>
      <c r="K124" s="19">
        <v>0</v>
      </c>
      <c r="L124" s="19">
        <v>127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</row>
    <row r="125" spans="1:25" x14ac:dyDescent="0.3">
      <c r="A125" s="23">
        <v>116</v>
      </c>
      <c r="B125" s="21" t="s">
        <v>131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63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</row>
    <row r="126" spans="1:25" x14ac:dyDescent="0.3">
      <c r="A126" s="23">
        <v>117</v>
      </c>
      <c r="B126" s="21" t="s">
        <v>132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</row>
    <row r="127" spans="1:25" x14ac:dyDescent="0.3">
      <c r="A127" s="23">
        <v>118</v>
      </c>
      <c r="B127" s="21" t="s">
        <v>133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</row>
    <row r="128" spans="1:25" x14ac:dyDescent="0.3">
      <c r="A128" s="23">
        <v>119</v>
      </c>
      <c r="B128" s="21" t="s">
        <v>134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78</v>
      </c>
      <c r="I128" s="19">
        <v>0</v>
      </c>
      <c r="J128" s="19">
        <v>0</v>
      </c>
      <c r="K128" s="19">
        <v>0</v>
      </c>
      <c r="L128" s="19">
        <v>143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</row>
    <row r="129" spans="1:25" x14ac:dyDescent="0.3">
      <c r="A129" s="23">
        <v>120</v>
      </c>
      <c r="B129" s="21" t="s">
        <v>135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93</v>
      </c>
      <c r="I129" s="19">
        <v>0</v>
      </c>
      <c r="J129" s="19">
        <v>0</v>
      </c>
      <c r="K129" s="19">
        <v>0</v>
      </c>
      <c r="L129" s="19">
        <v>131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</row>
    <row r="130" spans="1:25" x14ac:dyDescent="0.3">
      <c r="A130" s="23">
        <v>121</v>
      </c>
      <c r="B130" s="21" t="s">
        <v>136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35">
        <v>2183</v>
      </c>
      <c r="I130" s="19">
        <v>0</v>
      </c>
      <c r="J130" s="19">
        <v>0</v>
      </c>
      <c r="K130" s="19">
        <v>0</v>
      </c>
      <c r="L130" s="19">
        <v>54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</row>
    <row r="131" spans="1:25" x14ac:dyDescent="0.3">
      <c r="A131" s="23">
        <v>122</v>
      </c>
      <c r="B131" s="21" t="s">
        <v>137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35">
        <v>1580</v>
      </c>
      <c r="I131" s="19">
        <v>0</v>
      </c>
      <c r="J131" s="19">
        <v>0</v>
      </c>
      <c r="K131" s="19">
        <v>0</v>
      </c>
      <c r="L131" s="19">
        <v>133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</row>
    <row r="132" spans="1:25" x14ac:dyDescent="0.3">
      <c r="A132" s="23">
        <v>123</v>
      </c>
      <c r="B132" s="21" t="s">
        <v>138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35">
        <v>845</v>
      </c>
      <c r="I132" s="19">
        <v>0</v>
      </c>
      <c r="J132" s="19">
        <v>0</v>
      </c>
      <c r="K132" s="19">
        <v>0</v>
      </c>
      <c r="L132" s="19">
        <v>146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</row>
    <row r="133" spans="1:25" x14ac:dyDescent="0.3">
      <c r="A133" s="23">
        <v>124</v>
      </c>
      <c r="B133" s="21" t="s">
        <v>139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35">
        <v>74</v>
      </c>
      <c r="I133" s="19">
        <v>0</v>
      </c>
      <c r="J133" s="19">
        <v>0</v>
      </c>
      <c r="K133" s="19">
        <v>0</v>
      </c>
      <c r="L133" s="19">
        <v>54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</row>
    <row r="134" spans="1:25" x14ac:dyDescent="0.3">
      <c r="A134" s="23">
        <v>125</v>
      </c>
      <c r="B134" s="21" t="s">
        <v>140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35">
        <v>2598</v>
      </c>
      <c r="I134" s="19">
        <v>0</v>
      </c>
      <c r="J134" s="19">
        <v>0</v>
      </c>
      <c r="K134" s="19">
        <v>0</v>
      </c>
      <c r="L134" s="19">
        <v>31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</row>
    <row r="135" spans="1:25" x14ac:dyDescent="0.3">
      <c r="A135" s="23">
        <v>126</v>
      </c>
      <c r="B135" s="21" t="s">
        <v>141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35">
        <v>632</v>
      </c>
      <c r="I135" s="19">
        <v>0</v>
      </c>
      <c r="J135" s="19">
        <v>0</v>
      </c>
      <c r="K135" s="19">
        <v>0</v>
      </c>
      <c r="L135" s="19">
        <v>857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  <c r="V135" s="19">
        <v>0</v>
      </c>
      <c r="W135" s="19">
        <v>0</v>
      </c>
      <c r="X135" s="19">
        <v>0</v>
      </c>
      <c r="Y135" s="19">
        <v>0</v>
      </c>
    </row>
    <row r="136" spans="1:25" x14ac:dyDescent="0.3">
      <c r="A136" s="23">
        <v>127</v>
      </c>
      <c r="B136" s="22" t="s">
        <v>142</v>
      </c>
      <c r="C136" s="19">
        <f>C137+C138+C139+C140</f>
        <v>0</v>
      </c>
      <c r="D136" s="19">
        <f t="shared" ref="D136:Y136" si="17">D137+D138+D139+D140</f>
        <v>0</v>
      </c>
      <c r="E136" s="19">
        <f t="shared" si="17"/>
        <v>0</v>
      </c>
      <c r="F136" s="19">
        <f t="shared" si="17"/>
        <v>0</v>
      </c>
      <c r="G136" s="19">
        <f t="shared" si="17"/>
        <v>0</v>
      </c>
      <c r="H136" s="19">
        <f t="shared" si="17"/>
        <v>566</v>
      </c>
      <c r="I136" s="19">
        <f t="shared" si="17"/>
        <v>0</v>
      </c>
      <c r="J136" s="19">
        <f t="shared" si="17"/>
        <v>0</v>
      </c>
      <c r="K136" s="19">
        <f t="shared" si="17"/>
        <v>0</v>
      </c>
      <c r="L136" s="19">
        <f t="shared" si="17"/>
        <v>39</v>
      </c>
      <c r="M136" s="19">
        <f t="shared" si="17"/>
        <v>0</v>
      </c>
      <c r="N136" s="19">
        <f t="shared" si="17"/>
        <v>0</v>
      </c>
      <c r="O136" s="19">
        <f t="shared" si="17"/>
        <v>0</v>
      </c>
      <c r="P136" s="19">
        <f t="shared" si="17"/>
        <v>0</v>
      </c>
      <c r="Q136" s="19">
        <f t="shared" si="17"/>
        <v>0</v>
      </c>
      <c r="R136" s="19">
        <f t="shared" si="17"/>
        <v>0</v>
      </c>
      <c r="S136" s="19">
        <f t="shared" si="17"/>
        <v>0</v>
      </c>
      <c r="T136" s="19">
        <f t="shared" si="17"/>
        <v>0</v>
      </c>
      <c r="U136" s="19">
        <f t="shared" si="17"/>
        <v>0</v>
      </c>
      <c r="V136" s="19">
        <f t="shared" si="17"/>
        <v>0</v>
      </c>
      <c r="W136" s="19">
        <f t="shared" si="17"/>
        <v>0</v>
      </c>
      <c r="X136" s="19">
        <f t="shared" si="17"/>
        <v>0</v>
      </c>
      <c r="Y136" s="19">
        <f t="shared" si="17"/>
        <v>0</v>
      </c>
    </row>
    <row r="137" spans="1:25" x14ac:dyDescent="0.3">
      <c r="A137" s="23">
        <v>128</v>
      </c>
      <c r="B137" s="21" t="s">
        <v>47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0</v>
      </c>
      <c r="X137" s="19">
        <v>0</v>
      </c>
      <c r="Y137" s="19">
        <v>0</v>
      </c>
    </row>
    <row r="138" spans="1:25" x14ac:dyDescent="0.3">
      <c r="A138" s="23">
        <v>129</v>
      </c>
      <c r="B138" s="21" t="s">
        <v>53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282</v>
      </c>
      <c r="I138" s="19">
        <v>0</v>
      </c>
      <c r="J138" s="19">
        <v>0</v>
      </c>
      <c r="K138" s="19">
        <v>0</v>
      </c>
      <c r="L138" s="19"/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  <c r="S138" s="19">
        <v>0</v>
      </c>
      <c r="T138" s="19">
        <v>0</v>
      </c>
      <c r="U138" s="19">
        <v>0</v>
      </c>
      <c r="V138" s="19">
        <v>0</v>
      </c>
      <c r="W138" s="19">
        <v>0</v>
      </c>
      <c r="X138" s="19">
        <v>0</v>
      </c>
      <c r="Y138" s="19">
        <v>0</v>
      </c>
    </row>
    <row r="139" spans="1:25" x14ac:dyDescent="0.3">
      <c r="A139" s="23">
        <v>130</v>
      </c>
      <c r="B139" s="21" t="s">
        <v>143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>
        <v>0</v>
      </c>
      <c r="T139" s="19">
        <v>0</v>
      </c>
      <c r="U139" s="19">
        <v>0</v>
      </c>
      <c r="V139" s="19">
        <v>0</v>
      </c>
      <c r="W139" s="19">
        <v>0</v>
      </c>
      <c r="X139" s="19">
        <v>0</v>
      </c>
      <c r="Y139" s="19">
        <v>0</v>
      </c>
    </row>
    <row r="140" spans="1:25" x14ac:dyDescent="0.3">
      <c r="A140" s="23">
        <v>131</v>
      </c>
      <c r="B140" s="21" t="s">
        <v>144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284</v>
      </c>
      <c r="I140" s="19">
        <v>0</v>
      </c>
      <c r="J140" s="19">
        <v>0</v>
      </c>
      <c r="K140" s="19">
        <v>0</v>
      </c>
      <c r="L140" s="19">
        <v>39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0</v>
      </c>
      <c r="V140" s="19">
        <v>0</v>
      </c>
      <c r="W140" s="19">
        <v>0</v>
      </c>
      <c r="X140" s="19">
        <v>0</v>
      </c>
      <c r="Y140" s="19">
        <v>0</v>
      </c>
    </row>
    <row r="141" spans="1:25" x14ac:dyDescent="0.3">
      <c r="A141" s="23">
        <v>132</v>
      </c>
      <c r="B141" s="22" t="s">
        <v>145</v>
      </c>
      <c r="C141" s="19">
        <f>C142+C143+C144+C145</f>
        <v>0</v>
      </c>
      <c r="D141" s="19">
        <f t="shared" ref="D141:Y141" si="18">D142+D143+D144+D145</f>
        <v>0</v>
      </c>
      <c r="E141" s="19">
        <f t="shared" si="18"/>
        <v>87</v>
      </c>
      <c r="F141" s="19">
        <f t="shared" si="18"/>
        <v>0</v>
      </c>
      <c r="G141" s="19">
        <f t="shared" si="18"/>
        <v>0</v>
      </c>
      <c r="H141" s="19">
        <f t="shared" si="18"/>
        <v>1166</v>
      </c>
      <c r="I141" s="19">
        <f t="shared" si="18"/>
        <v>0</v>
      </c>
      <c r="J141" s="19">
        <f t="shared" si="18"/>
        <v>0</v>
      </c>
      <c r="K141" s="19">
        <f t="shared" si="18"/>
        <v>50</v>
      </c>
      <c r="L141" s="19">
        <f t="shared" si="18"/>
        <v>461</v>
      </c>
      <c r="M141" s="19">
        <f t="shared" si="18"/>
        <v>0</v>
      </c>
      <c r="N141" s="19">
        <f t="shared" si="18"/>
        <v>0</v>
      </c>
      <c r="O141" s="19">
        <f t="shared" si="18"/>
        <v>0</v>
      </c>
      <c r="P141" s="19">
        <f t="shared" si="18"/>
        <v>0</v>
      </c>
      <c r="Q141" s="19">
        <f t="shared" si="18"/>
        <v>0</v>
      </c>
      <c r="R141" s="19">
        <f t="shared" si="18"/>
        <v>0</v>
      </c>
      <c r="S141" s="19">
        <f t="shared" si="18"/>
        <v>0</v>
      </c>
      <c r="T141" s="19">
        <f t="shared" si="18"/>
        <v>0</v>
      </c>
      <c r="U141" s="19">
        <f t="shared" si="18"/>
        <v>0</v>
      </c>
      <c r="V141" s="19">
        <f t="shared" si="18"/>
        <v>0</v>
      </c>
      <c r="W141" s="19">
        <f t="shared" si="18"/>
        <v>0</v>
      </c>
      <c r="X141" s="19">
        <f t="shared" si="18"/>
        <v>0</v>
      </c>
      <c r="Y141" s="19">
        <f t="shared" si="18"/>
        <v>0</v>
      </c>
    </row>
    <row r="142" spans="1:25" x14ac:dyDescent="0.3">
      <c r="A142" s="23">
        <v>133</v>
      </c>
      <c r="B142" s="21" t="s">
        <v>47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48</v>
      </c>
      <c r="I142" s="19">
        <v>0</v>
      </c>
      <c r="J142" s="19">
        <v>0</v>
      </c>
      <c r="K142" s="19">
        <v>0</v>
      </c>
      <c r="L142" s="19">
        <v>19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V142" s="19">
        <v>0</v>
      </c>
      <c r="W142" s="19">
        <v>0</v>
      </c>
      <c r="X142" s="19">
        <v>0</v>
      </c>
      <c r="Y142" s="19">
        <v>0</v>
      </c>
    </row>
    <row r="143" spans="1:25" x14ac:dyDescent="0.3">
      <c r="A143" s="23">
        <v>134</v>
      </c>
      <c r="B143" s="21" t="s">
        <v>53</v>
      </c>
      <c r="C143" s="19">
        <v>0</v>
      </c>
      <c r="D143" s="19">
        <v>0</v>
      </c>
      <c r="E143" s="19">
        <v>30</v>
      </c>
      <c r="F143" s="19">
        <v>0</v>
      </c>
      <c r="G143" s="19">
        <v>0</v>
      </c>
      <c r="H143" s="19">
        <v>128</v>
      </c>
      <c r="I143" s="19">
        <v>0</v>
      </c>
      <c r="J143" s="19">
        <v>0</v>
      </c>
      <c r="K143" s="19">
        <v>0</v>
      </c>
      <c r="L143" s="19">
        <v>64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0</v>
      </c>
      <c r="Y143" s="19">
        <v>0</v>
      </c>
    </row>
    <row r="144" spans="1:25" x14ac:dyDescent="0.3">
      <c r="A144" s="23">
        <v>135</v>
      </c>
      <c r="B144" s="21" t="s">
        <v>146</v>
      </c>
      <c r="C144" s="19">
        <v>0</v>
      </c>
      <c r="D144" s="19">
        <v>0</v>
      </c>
      <c r="E144" s="19"/>
      <c r="F144" s="19">
        <v>0</v>
      </c>
      <c r="G144" s="19">
        <v>0</v>
      </c>
      <c r="H144" s="19">
        <v>53</v>
      </c>
      <c r="I144" s="19">
        <v>0</v>
      </c>
      <c r="J144" s="19">
        <v>0</v>
      </c>
      <c r="K144" s="19">
        <v>0</v>
      </c>
      <c r="L144" s="19">
        <v>40</v>
      </c>
      <c r="M144" s="19">
        <v>0</v>
      </c>
      <c r="N144" s="19">
        <v>0</v>
      </c>
      <c r="O144" s="19">
        <v>0</v>
      </c>
      <c r="P144" s="19">
        <v>0</v>
      </c>
      <c r="Q144" s="19">
        <v>0</v>
      </c>
      <c r="R144" s="19">
        <v>0</v>
      </c>
      <c r="S144" s="19">
        <v>0</v>
      </c>
      <c r="T144" s="19">
        <v>0</v>
      </c>
      <c r="U144" s="19">
        <v>0</v>
      </c>
      <c r="V144" s="19">
        <v>0</v>
      </c>
      <c r="W144" s="19">
        <v>0</v>
      </c>
      <c r="X144" s="19">
        <v>0</v>
      </c>
      <c r="Y144" s="19">
        <v>0</v>
      </c>
    </row>
    <row r="145" spans="1:25" x14ac:dyDescent="0.3">
      <c r="A145" s="23">
        <v>136</v>
      </c>
      <c r="B145" s="21" t="s">
        <v>147</v>
      </c>
      <c r="C145" s="19">
        <v>0</v>
      </c>
      <c r="D145" s="19">
        <v>0</v>
      </c>
      <c r="E145" s="19">
        <v>57</v>
      </c>
      <c r="F145" s="19">
        <v>0</v>
      </c>
      <c r="G145" s="19">
        <v>0</v>
      </c>
      <c r="H145" s="35">
        <v>937</v>
      </c>
      <c r="I145" s="19">
        <v>0</v>
      </c>
      <c r="J145" s="19">
        <v>0</v>
      </c>
      <c r="K145" s="19">
        <v>50</v>
      </c>
      <c r="L145" s="19">
        <v>338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  <c r="V145" s="19">
        <v>0</v>
      </c>
      <c r="W145" s="19">
        <v>0</v>
      </c>
      <c r="X145" s="19">
        <v>0</v>
      </c>
      <c r="Y145" s="19">
        <v>0</v>
      </c>
    </row>
    <row r="146" spans="1:25" x14ac:dyDescent="0.3">
      <c r="A146" s="23">
        <v>137</v>
      </c>
      <c r="B146" s="22" t="s">
        <v>148</v>
      </c>
      <c r="C146" s="19">
        <f>C147+C148+C149+C150+C151+C152+C153+C154+C155+C156+C157</f>
        <v>0</v>
      </c>
      <c r="D146" s="19">
        <f t="shared" ref="D146:Y146" si="19">D147+D148+D149+D150+D151+D152+D153+D154+D155+D156+D157</f>
        <v>0</v>
      </c>
      <c r="E146" s="19">
        <f t="shared" si="19"/>
        <v>0</v>
      </c>
      <c r="F146" s="19">
        <f t="shared" si="19"/>
        <v>0</v>
      </c>
      <c r="G146" s="19">
        <f t="shared" si="19"/>
        <v>0</v>
      </c>
      <c r="H146" s="19">
        <f t="shared" si="19"/>
        <v>1549</v>
      </c>
      <c r="I146" s="19">
        <f t="shared" si="19"/>
        <v>0</v>
      </c>
      <c r="J146" s="19">
        <f t="shared" si="19"/>
        <v>0</v>
      </c>
      <c r="K146" s="19">
        <f t="shared" si="19"/>
        <v>0</v>
      </c>
      <c r="L146" s="19">
        <f t="shared" si="19"/>
        <v>1186</v>
      </c>
      <c r="M146" s="19">
        <f t="shared" si="19"/>
        <v>0</v>
      </c>
      <c r="N146" s="19">
        <f t="shared" si="19"/>
        <v>0</v>
      </c>
      <c r="O146" s="19">
        <f t="shared" si="19"/>
        <v>0</v>
      </c>
      <c r="P146" s="19">
        <f t="shared" si="19"/>
        <v>0</v>
      </c>
      <c r="Q146" s="19">
        <f t="shared" si="19"/>
        <v>0</v>
      </c>
      <c r="R146" s="19">
        <f t="shared" si="19"/>
        <v>0</v>
      </c>
      <c r="S146" s="19">
        <f t="shared" si="19"/>
        <v>0</v>
      </c>
      <c r="T146" s="19">
        <f t="shared" si="19"/>
        <v>0</v>
      </c>
      <c r="U146" s="19">
        <f t="shared" si="19"/>
        <v>0</v>
      </c>
      <c r="V146" s="19">
        <f t="shared" si="19"/>
        <v>0</v>
      </c>
      <c r="W146" s="19">
        <f t="shared" si="19"/>
        <v>0</v>
      </c>
      <c r="X146" s="19">
        <f t="shared" si="19"/>
        <v>0</v>
      </c>
      <c r="Y146" s="19">
        <f t="shared" si="19"/>
        <v>0</v>
      </c>
    </row>
    <row r="147" spans="1:25" x14ac:dyDescent="0.3">
      <c r="A147" s="23">
        <v>138</v>
      </c>
      <c r="B147" s="21" t="s">
        <v>47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295</v>
      </c>
      <c r="I147" s="19">
        <v>0</v>
      </c>
      <c r="J147" s="19">
        <v>0</v>
      </c>
      <c r="K147" s="19">
        <v>0</v>
      </c>
      <c r="L147" s="19">
        <v>627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  <c r="V147" s="19">
        <v>0</v>
      </c>
      <c r="W147" s="19">
        <v>0</v>
      </c>
      <c r="X147" s="19">
        <v>0</v>
      </c>
      <c r="Y147" s="19">
        <v>0</v>
      </c>
    </row>
    <row r="148" spans="1:25" x14ac:dyDescent="0.3">
      <c r="A148" s="23">
        <v>139</v>
      </c>
      <c r="B148" s="21" t="s">
        <v>53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</row>
    <row r="149" spans="1:25" x14ac:dyDescent="0.3">
      <c r="A149" s="23">
        <v>140</v>
      </c>
      <c r="B149" s="21" t="s">
        <v>63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</row>
    <row r="150" spans="1:25" x14ac:dyDescent="0.3">
      <c r="A150" s="23">
        <v>141</v>
      </c>
      <c r="B150" s="21" t="s">
        <v>149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</row>
    <row r="151" spans="1:25" x14ac:dyDescent="0.3">
      <c r="A151" s="23">
        <v>142</v>
      </c>
      <c r="B151" s="21" t="s">
        <v>150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106</v>
      </c>
      <c r="I151" s="19">
        <v>0</v>
      </c>
      <c r="J151" s="19">
        <v>0</v>
      </c>
      <c r="K151" s="19">
        <v>0</v>
      </c>
      <c r="L151" s="19">
        <v>69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</row>
    <row r="152" spans="1:25" x14ac:dyDescent="0.3">
      <c r="A152" s="23">
        <v>143</v>
      </c>
      <c r="B152" s="21" t="s">
        <v>151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54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19">
        <v>0</v>
      </c>
      <c r="T152" s="19">
        <v>0</v>
      </c>
      <c r="U152" s="19">
        <v>0</v>
      </c>
      <c r="V152" s="19">
        <v>0</v>
      </c>
      <c r="W152" s="19">
        <v>0</v>
      </c>
      <c r="X152" s="19">
        <v>0</v>
      </c>
      <c r="Y152" s="19">
        <v>0</v>
      </c>
    </row>
    <row r="153" spans="1:25" x14ac:dyDescent="0.3">
      <c r="A153" s="23">
        <v>144</v>
      </c>
      <c r="B153" s="21" t="s">
        <v>152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71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v>0</v>
      </c>
      <c r="V153" s="19">
        <v>0</v>
      </c>
      <c r="W153" s="19">
        <v>0</v>
      </c>
      <c r="X153" s="19">
        <v>0</v>
      </c>
      <c r="Y153" s="19">
        <v>0</v>
      </c>
    </row>
    <row r="154" spans="1:25" x14ac:dyDescent="0.3">
      <c r="A154" s="23">
        <v>145</v>
      </c>
      <c r="B154" s="21" t="s">
        <v>153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35">
        <v>779</v>
      </c>
      <c r="I154" s="19">
        <v>0</v>
      </c>
      <c r="J154" s="19">
        <v>0</v>
      </c>
      <c r="K154" s="19">
        <v>0</v>
      </c>
      <c r="L154" s="19">
        <v>74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>
        <v>0</v>
      </c>
      <c r="T154" s="19">
        <v>0</v>
      </c>
      <c r="U154" s="19">
        <v>0</v>
      </c>
      <c r="V154" s="19">
        <v>0</v>
      </c>
      <c r="W154" s="19">
        <v>0</v>
      </c>
      <c r="X154" s="19">
        <v>0</v>
      </c>
      <c r="Y154" s="19">
        <v>0</v>
      </c>
    </row>
    <row r="155" spans="1:25" ht="26" x14ac:dyDescent="0.3">
      <c r="A155" s="23">
        <v>146</v>
      </c>
      <c r="B155" s="21" t="s">
        <v>154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>
        <v>257</v>
      </c>
      <c r="I155" s="19">
        <v>0</v>
      </c>
      <c r="J155" s="19">
        <v>0</v>
      </c>
      <c r="K155" s="19">
        <v>0</v>
      </c>
      <c r="L155" s="19">
        <v>155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>
        <v>0</v>
      </c>
      <c r="T155" s="19">
        <v>0</v>
      </c>
      <c r="U155" s="19">
        <v>0</v>
      </c>
      <c r="V155" s="19">
        <v>0</v>
      </c>
      <c r="W155" s="19">
        <v>0</v>
      </c>
      <c r="X155" s="19">
        <v>0</v>
      </c>
      <c r="Y155" s="19">
        <v>0</v>
      </c>
    </row>
    <row r="156" spans="1:25" x14ac:dyDescent="0.3">
      <c r="A156" s="23">
        <v>147</v>
      </c>
      <c r="B156" s="21" t="s">
        <v>155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14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0</v>
      </c>
      <c r="Y156" s="19">
        <v>0</v>
      </c>
    </row>
    <row r="157" spans="1:25" x14ac:dyDescent="0.3">
      <c r="A157" s="23">
        <v>148</v>
      </c>
      <c r="B157" s="21" t="s">
        <v>156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>
        <v>112</v>
      </c>
      <c r="I157" s="19">
        <v>0</v>
      </c>
      <c r="J157" s="19">
        <v>0</v>
      </c>
      <c r="K157" s="19">
        <v>0</v>
      </c>
      <c r="L157" s="19">
        <v>122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0</v>
      </c>
      <c r="Y157" s="19">
        <v>0</v>
      </c>
    </row>
    <row r="158" spans="1:25" x14ac:dyDescent="0.3">
      <c r="A158" s="23">
        <v>149</v>
      </c>
      <c r="B158" s="22" t="s">
        <v>157</v>
      </c>
      <c r="C158" s="19">
        <f>C159+C160+C161+C162+C163+C164+C165+C166+C167+C168</f>
        <v>0</v>
      </c>
      <c r="D158" s="19">
        <f t="shared" ref="D158:Y158" si="20">D159+D160+D161+D162+D163+D164+D165+D166+D167+D168</f>
        <v>0</v>
      </c>
      <c r="E158" s="19">
        <f t="shared" si="20"/>
        <v>392</v>
      </c>
      <c r="F158" s="19">
        <f t="shared" si="20"/>
        <v>0</v>
      </c>
      <c r="G158" s="19">
        <f t="shared" si="20"/>
        <v>0</v>
      </c>
      <c r="H158" s="19">
        <f t="shared" si="20"/>
        <v>2037</v>
      </c>
      <c r="I158" s="19">
        <f t="shared" si="20"/>
        <v>0</v>
      </c>
      <c r="J158" s="19">
        <f t="shared" si="20"/>
        <v>0</v>
      </c>
      <c r="K158" s="19">
        <f t="shared" si="20"/>
        <v>565</v>
      </c>
      <c r="L158" s="19">
        <f t="shared" si="20"/>
        <v>950</v>
      </c>
      <c r="M158" s="19">
        <f t="shared" si="20"/>
        <v>0</v>
      </c>
      <c r="N158" s="19">
        <f t="shared" si="20"/>
        <v>0</v>
      </c>
      <c r="O158" s="19">
        <f t="shared" si="20"/>
        <v>0</v>
      </c>
      <c r="P158" s="19">
        <f t="shared" si="20"/>
        <v>0</v>
      </c>
      <c r="Q158" s="19">
        <f t="shared" si="20"/>
        <v>0</v>
      </c>
      <c r="R158" s="19">
        <f t="shared" si="20"/>
        <v>0</v>
      </c>
      <c r="S158" s="19">
        <f t="shared" si="20"/>
        <v>0</v>
      </c>
      <c r="T158" s="19">
        <f t="shared" si="20"/>
        <v>0</v>
      </c>
      <c r="U158" s="19">
        <f t="shared" si="20"/>
        <v>0</v>
      </c>
      <c r="V158" s="19">
        <f t="shared" si="20"/>
        <v>0</v>
      </c>
      <c r="W158" s="19">
        <f t="shared" si="20"/>
        <v>0</v>
      </c>
      <c r="X158" s="19">
        <f t="shared" si="20"/>
        <v>0</v>
      </c>
      <c r="Y158" s="19">
        <f t="shared" si="20"/>
        <v>0</v>
      </c>
    </row>
    <row r="159" spans="1:25" x14ac:dyDescent="0.3">
      <c r="A159" s="23">
        <v>150</v>
      </c>
      <c r="B159" s="21" t="s">
        <v>47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>
        <v>0</v>
      </c>
      <c r="T159" s="19">
        <v>0</v>
      </c>
      <c r="U159" s="19">
        <v>0</v>
      </c>
      <c r="V159" s="19">
        <v>0</v>
      </c>
      <c r="W159" s="19">
        <v>0</v>
      </c>
      <c r="X159" s="19">
        <v>0</v>
      </c>
      <c r="Y159" s="19">
        <v>0</v>
      </c>
    </row>
    <row r="160" spans="1:25" x14ac:dyDescent="0.3">
      <c r="A160" s="23">
        <v>151</v>
      </c>
      <c r="B160" s="21" t="s">
        <v>53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9">
        <v>0</v>
      </c>
      <c r="P160" s="19">
        <v>0</v>
      </c>
      <c r="Q160" s="19">
        <v>0</v>
      </c>
      <c r="R160" s="19">
        <v>0</v>
      </c>
      <c r="S160" s="19">
        <v>0</v>
      </c>
      <c r="T160" s="19">
        <v>0</v>
      </c>
      <c r="U160" s="19">
        <v>0</v>
      </c>
      <c r="V160" s="19">
        <v>0</v>
      </c>
      <c r="W160" s="19">
        <v>0</v>
      </c>
      <c r="X160" s="19">
        <v>0</v>
      </c>
      <c r="Y160" s="19">
        <v>0</v>
      </c>
    </row>
    <row r="161" spans="1:25" x14ac:dyDescent="0.3">
      <c r="A161" s="23">
        <v>152</v>
      </c>
      <c r="B161" s="21" t="s">
        <v>63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  <c r="Q161" s="19">
        <v>0</v>
      </c>
      <c r="R161" s="19">
        <v>0</v>
      </c>
      <c r="S161" s="19">
        <v>0</v>
      </c>
      <c r="T161" s="19">
        <v>0</v>
      </c>
      <c r="U161" s="19">
        <v>0</v>
      </c>
      <c r="V161" s="19">
        <v>0</v>
      </c>
      <c r="W161" s="19">
        <v>0</v>
      </c>
      <c r="X161" s="19">
        <v>0</v>
      </c>
      <c r="Y161" s="19">
        <v>0</v>
      </c>
    </row>
    <row r="162" spans="1:25" x14ac:dyDescent="0.3">
      <c r="A162" s="23">
        <v>153</v>
      </c>
      <c r="B162" s="21" t="s">
        <v>131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  <c r="Q162" s="19">
        <v>0</v>
      </c>
      <c r="R162" s="19">
        <v>0</v>
      </c>
      <c r="S162" s="19">
        <v>0</v>
      </c>
      <c r="T162" s="19">
        <v>0</v>
      </c>
      <c r="U162" s="19">
        <v>0</v>
      </c>
      <c r="V162" s="19">
        <v>0</v>
      </c>
      <c r="W162" s="19">
        <v>0</v>
      </c>
      <c r="X162" s="19">
        <v>0</v>
      </c>
      <c r="Y162" s="19">
        <v>0</v>
      </c>
    </row>
    <row r="163" spans="1:25" x14ac:dyDescent="0.3">
      <c r="A163" s="23">
        <v>154</v>
      </c>
      <c r="B163" s="21" t="s">
        <v>132</v>
      </c>
      <c r="C163" s="19">
        <v>0</v>
      </c>
      <c r="D163" s="19">
        <v>0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22</v>
      </c>
      <c r="M163" s="19">
        <v>0</v>
      </c>
      <c r="N163" s="19">
        <v>0</v>
      </c>
      <c r="O163" s="19">
        <v>0</v>
      </c>
      <c r="P163" s="19">
        <v>0</v>
      </c>
      <c r="Q163" s="19">
        <v>0</v>
      </c>
      <c r="R163" s="19">
        <v>0</v>
      </c>
      <c r="S163" s="19">
        <v>0</v>
      </c>
      <c r="T163" s="19">
        <v>0</v>
      </c>
      <c r="U163" s="19">
        <v>0</v>
      </c>
      <c r="V163" s="19">
        <v>0</v>
      </c>
      <c r="W163" s="19">
        <v>0</v>
      </c>
      <c r="X163" s="19">
        <v>0</v>
      </c>
      <c r="Y163" s="19">
        <v>0</v>
      </c>
    </row>
    <row r="164" spans="1:25" x14ac:dyDescent="0.3">
      <c r="A164" s="23">
        <v>155</v>
      </c>
      <c r="B164" s="21" t="s">
        <v>158</v>
      </c>
      <c r="C164" s="19">
        <v>0</v>
      </c>
      <c r="D164" s="19">
        <v>0</v>
      </c>
      <c r="E164" s="19">
        <v>213</v>
      </c>
      <c r="F164" s="19">
        <v>0</v>
      </c>
      <c r="G164" s="19">
        <v>0</v>
      </c>
      <c r="H164" s="35">
        <v>507</v>
      </c>
      <c r="I164" s="19">
        <v>0</v>
      </c>
      <c r="J164" s="19">
        <v>0</v>
      </c>
      <c r="K164" s="19">
        <v>349</v>
      </c>
      <c r="L164" s="19">
        <v>451</v>
      </c>
      <c r="M164" s="19">
        <v>0</v>
      </c>
      <c r="N164" s="19">
        <v>0</v>
      </c>
      <c r="O164" s="19">
        <v>0</v>
      </c>
      <c r="P164" s="19">
        <v>0</v>
      </c>
      <c r="Q164" s="19">
        <v>0</v>
      </c>
      <c r="R164" s="19">
        <v>0</v>
      </c>
      <c r="S164" s="19">
        <v>0</v>
      </c>
      <c r="T164" s="19">
        <v>0</v>
      </c>
      <c r="U164" s="19">
        <v>0</v>
      </c>
      <c r="V164" s="19">
        <v>0</v>
      </c>
      <c r="W164" s="19">
        <v>0</v>
      </c>
      <c r="X164" s="19">
        <v>0</v>
      </c>
      <c r="Y164" s="19">
        <v>0</v>
      </c>
    </row>
    <row r="165" spans="1:25" x14ac:dyDescent="0.3">
      <c r="A165" s="23">
        <v>156</v>
      </c>
      <c r="B165" s="21" t="s">
        <v>159</v>
      </c>
      <c r="C165" s="19">
        <v>0</v>
      </c>
      <c r="D165" s="19">
        <v>0</v>
      </c>
      <c r="E165" s="19"/>
      <c r="F165" s="19">
        <v>0</v>
      </c>
      <c r="G165" s="19">
        <v>0</v>
      </c>
      <c r="H165" s="19">
        <v>836</v>
      </c>
      <c r="I165" s="19">
        <v>0</v>
      </c>
      <c r="J165" s="19">
        <v>0</v>
      </c>
      <c r="K165" s="19">
        <v>0</v>
      </c>
      <c r="L165" s="19">
        <v>50</v>
      </c>
      <c r="M165" s="19">
        <v>0</v>
      </c>
      <c r="N165" s="19">
        <v>0</v>
      </c>
      <c r="O165" s="19">
        <v>0</v>
      </c>
      <c r="P165" s="19">
        <v>0</v>
      </c>
      <c r="Q165" s="19">
        <v>0</v>
      </c>
      <c r="R165" s="19">
        <v>0</v>
      </c>
      <c r="S165" s="19">
        <v>0</v>
      </c>
      <c r="T165" s="19">
        <v>0</v>
      </c>
      <c r="U165" s="19">
        <v>0</v>
      </c>
      <c r="V165" s="19">
        <v>0</v>
      </c>
      <c r="W165" s="19">
        <v>0</v>
      </c>
      <c r="X165" s="19">
        <v>0</v>
      </c>
      <c r="Y165" s="19">
        <v>0</v>
      </c>
    </row>
    <row r="166" spans="1:25" x14ac:dyDescent="0.3">
      <c r="A166" s="23">
        <v>157</v>
      </c>
      <c r="B166" s="21" t="s">
        <v>160</v>
      </c>
      <c r="C166" s="19">
        <v>0</v>
      </c>
      <c r="D166" s="19">
        <v>0</v>
      </c>
      <c r="E166" s="19">
        <v>120</v>
      </c>
      <c r="F166" s="19">
        <v>0</v>
      </c>
      <c r="G166" s="19">
        <v>0</v>
      </c>
      <c r="H166" s="19">
        <v>532</v>
      </c>
      <c r="I166" s="19">
        <v>0</v>
      </c>
      <c r="J166" s="19">
        <v>0</v>
      </c>
      <c r="K166" s="19">
        <v>172</v>
      </c>
      <c r="L166" s="19">
        <v>321</v>
      </c>
      <c r="M166" s="19">
        <v>0</v>
      </c>
      <c r="N166" s="19">
        <v>0</v>
      </c>
      <c r="O166" s="19">
        <v>0</v>
      </c>
      <c r="P166" s="19">
        <v>0</v>
      </c>
      <c r="Q166" s="19">
        <v>0</v>
      </c>
      <c r="R166" s="19">
        <v>0</v>
      </c>
      <c r="S166" s="19">
        <v>0</v>
      </c>
      <c r="T166" s="19">
        <v>0</v>
      </c>
      <c r="U166" s="19">
        <v>0</v>
      </c>
      <c r="V166" s="19">
        <v>0</v>
      </c>
      <c r="W166" s="19">
        <v>0</v>
      </c>
      <c r="X166" s="19">
        <v>0</v>
      </c>
      <c r="Y166" s="19">
        <v>0</v>
      </c>
    </row>
    <row r="167" spans="1:25" ht="39" x14ac:dyDescent="0.3">
      <c r="A167" s="23">
        <v>158</v>
      </c>
      <c r="B167" s="21" t="s">
        <v>161</v>
      </c>
      <c r="C167" s="19">
        <v>0</v>
      </c>
      <c r="D167" s="19">
        <v>0</v>
      </c>
      <c r="E167" s="19">
        <v>59</v>
      </c>
      <c r="F167" s="19">
        <v>0</v>
      </c>
      <c r="G167" s="19">
        <v>0</v>
      </c>
      <c r="H167" s="19">
        <v>162</v>
      </c>
      <c r="I167" s="19">
        <v>0</v>
      </c>
      <c r="J167" s="19">
        <v>0</v>
      </c>
      <c r="K167" s="19">
        <v>44</v>
      </c>
      <c r="L167" s="19">
        <v>106</v>
      </c>
      <c r="M167" s="19">
        <v>0</v>
      </c>
      <c r="N167" s="19">
        <v>0</v>
      </c>
      <c r="O167" s="19">
        <v>0</v>
      </c>
      <c r="P167" s="19">
        <v>0</v>
      </c>
      <c r="Q167" s="19">
        <v>0</v>
      </c>
      <c r="R167" s="19">
        <v>0</v>
      </c>
      <c r="S167" s="19">
        <v>0</v>
      </c>
      <c r="T167" s="19">
        <v>0</v>
      </c>
      <c r="U167" s="19">
        <v>0</v>
      </c>
      <c r="V167" s="19">
        <v>0</v>
      </c>
      <c r="W167" s="19">
        <v>0</v>
      </c>
      <c r="X167" s="19">
        <v>0</v>
      </c>
      <c r="Y167" s="19">
        <v>0</v>
      </c>
    </row>
    <row r="168" spans="1:25" x14ac:dyDescent="0.3">
      <c r="A168" s="23">
        <v>159</v>
      </c>
      <c r="B168" s="21" t="s">
        <v>162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35">
        <v>0</v>
      </c>
      <c r="I168" s="19">
        <v>0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19">
        <v>0</v>
      </c>
      <c r="T168" s="19">
        <v>0</v>
      </c>
      <c r="U168" s="19">
        <v>0</v>
      </c>
      <c r="V168" s="19">
        <v>0</v>
      </c>
      <c r="W168" s="19">
        <v>0</v>
      </c>
      <c r="X168" s="19">
        <v>0</v>
      </c>
      <c r="Y168" s="19">
        <v>0</v>
      </c>
    </row>
    <row r="169" spans="1:25" x14ac:dyDescent="0.3">
      <c r="A169" s="23">
        <v>160</v>
      </c>
      <c r="B169" s="22" t="s">
        <v>163</v>
      </c>
      <c r="C169" s="19">
        <f>C170+C171+C172+C173+C174+C175+C176</f>
        <v>0</v>
      </c>
      <c r="D169" s="19">
        <f t="shared" ref="D169:Y169" si="21">D170+D171+D172+D173+D174+D175+D176</f>
        <v>0</v>
      </c>
      <c r="E169" s="19">
        <f t="shared" si="21"/>
        <v>0</v>
      </c>
      <c r="F169" s="19">
        <f t="shared" si="21"/>
        <v>0</v>
      </c>
      <c r="G169" s="19">
        <f t="shared" si="21"/>
        <v>0</v>
      </c>
      <c r="H169" s="19">
        <f t="shared" si="21"/>
        <v>2879</v>
      </c>
      <c r="I169" s="19">
        <f t="shared" si="21"/>
        <v>0</v>
      </c>
      <c r="J169" s="19">
        <f t="shared" si="21"/>
        <v>0</v>
      </c>
      <c r="K169" s="19">
        <f t="shared" si="21"/>
        <v>0</v>
      </c>
      <c r="L169" s="19">
        <f t="shared" si="21"/>
        <v>1553</v>
      </c>
      <c r="M169" s="19">
        <f t="shared" si="21"/>
        <v>0</v>
      </c>
      <c r="N169" s="19">
        <f t="shared" si="21"/>
        <v>0</v>
      </c>
      <c r="O169" s="19">
        <f t="shared" si="21"/>
        <v>0</v>
      </c>
      <c r="P169" s="19">
        <f t="shared" si="21"/>
        <v>0</v>
      </c>
      <c r="Q169" s="19">
        <f t="shared" si="21"/>
        <v>0</v>
      </c>
      <c r="R169" s="19">
        <f t="shared" si="21"/>
        <v>0</v>
      </c>
      <c r="S169" s="19">
        <f t="shared" si="21"/>
        <v>0</v>
      </c>
      <c r="T169" s="19">
        <f t="shared" si="21"/>
        <v>0</v>
      </c>
      <c r="U169" s="19">
        <f t="shared" si="21"/>
        <v>0</v>
      </c>
      <c r="V169" s="19">
        <f t="shared" si="21"/>
        <v>0</v>
      </c>
      <c r="W169" s="19">
        <f t="shared" si="21"/>
        <v>0</v>
      </c>
      <c r="X169" s="19">
        <f t="shared" si="21"/>
        <v>0</v>
      </c>
      <c r="Y169" s="19">
        <f t="shared" si="21"/>
        <v>0</v>
      </c>
    </row>
    <row r="170" spans="1:25" x14ac:dyDescent="0.3">
      <c r="A170" s="23">
        <v>161</v>
      </c>
      <c r="B170" s="21" t="s">
        <v>47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98</v>
      </c>
      <c r="I170" s="19">
        <v>0</v>
      </c>
      <c r="J170" s="19">
        <v>0</v>
      </c>
      <c r="K170" s="19">
        <v>0</v>
      </c>
      <c r="L170" s="19">
        <v>53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</row>
    <row r="171" spans="1:25" x14ac:dyDescent="0.3">
      <c r="A171" s="23">
        <v>162</v>
      </c>
      <c r="B171" s="21" t="s">
        <v>53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24</v>
      </c>
      <c r="I171" s="19">
        <v>0</v>
      </c>
      <c r="J171" s="19">
        <v>0</v>
      </c>
      <c r="K171" s="19">
        <v>0</v>
      </c>
      <c r="L171" s="19">
        <v>18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</row>
    <row r="172" spans="1:25" x14ac:dyDescent="0.3">
      <c r="A172" s="23">
        <v>163</v>
      </c>
      <c r="B172" s="21" t="s">
        <v>164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946</v>
      </c>
      <c r="I172" s="19">
        <v>0</v>
      </c>
      <c r="J172" s="19">
        <v>0</v>
      </c>
      <c r="K172" s="19">
        <v>0</v>
      </c>
      <c r="L172" s="19">
        <v>1138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</row>
    <row r="173" spans="1:25" x14ac:dyDescent="0.3">
      <c r="A173" s="23">
        <v>164</v>
      </c>
      <c r="B173" s="21" t="s">
        <v>165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453</v>
      </c>
      <c r="I173" s="19">
        <v>0</v>
      </c>
      <c r="J173" s="19">
        <v>0</v>
      </c>
      <c r="K173" s="19">
        <v>0</v>
      </c>
      <c r="L173" s="19">
        <v>66</v>
      </c>
      <c r="M173" s="19">
        <v>0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19">
        <v>0</v>
      </c>
      <c r="T173" s="19">
        <v>0</v>
      </c>
      <c r="U173" s="19">
        <v>0</v>
      </c>
      <c r="V173" s="19">
        <v>0</v>
      </c>
      <c r="W173" s="19">
        <v>0</v>
      </c>
      <c r="X173" s="19">
        <v>0</v>
      </c>
      <c r="Y173" s="19">
        <v>0</v>
      </c>
    </row>
    <row r="174" spans="1:25" x14ac:dyDescent="0.3">
      <c r="A174" s="23">
        <v>165</v>
      </c>
      <c r="B174" s="21" t="s">
        <v>166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19">
        <v>358</v>
      </c>
      <c r="I174" s="19">
        <v>0</v>
      </c>
      <c r="J174" s="19">
        <v>0</v>
      </c>
      <c r="K174" s="19">
        <v>0</v>
      </c>
      <c r="L174" s="19">
        <v>9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>
        <v>0</v>
      </c>
      <c r="T174" s="19">
        <v>0</v>
      </c>
      <c r="U174" s="19">
        <v>0</v>
      </c>
      <c r="V174" s="19">
        <v>0</v>
      </c>
      <c r="W174" s="19">
        <v>0</v>
      </c>
      <c r="X174" s="19">
        <v>0</v>
      </c>
      <c r="Y174" s="19">
        <v>0</v>
      </c>
    </row>
    <row r="175" spans="1:25" x14ac:dyDescent="0.3">
      <c r="A175" s="23">
        <v>166</v>
      </c>
      <c r="B175" s="21" t="s">
        <v>167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>
        <v>222</v>
      </c>
      <c r="I175" s="19">
        <v>0</v>
      </c>
      <c r="J175" s="19">
        <v>0</v>
      </c>
      <c r="K175" s="19">
        <v>0</v>
      </c>
      <c r="L175" s="19">
        <v>141</v>
      </c>
      <c r="M175" s="19">
        <v>0</v>
      </c>
      <c r="N175" s="19">
        <v>0</v>
      </c>
      <c r="O175" s="19">
        <v>0</v>
      </c>
      <c r="P175" s="19">
        <v>0</v>
      </c>
      <c r="Q175" s="19">
        <v>0</v>
      </c>
      <c r="R175" s="19">
        <v>0</v>
      </c>
      <c r="S175" s="19">
        <v>0</v>
      </c>
      <c r="T175" s="19">
        <v>0</v>
      </c>
      <c r="U175" s="19">
        <v>0</v>
      </c>
      <c r="V175" s="19">
        <v>0</v>
      </c>
      <c r="W175" s="19">
        <v>0</v>
      </c>
      <c r="X175" s="19">
        <v>0</v>
      </c>
      <c r="Y175" s="19">
        <v>0</v>
      </c>
    </row>
    <row r="176" spans="1:25" x14ac:dyDescent="0.3">
      <c r="A176" s="23">
        <v>167</v>
      </c>
      <c r="B176" s="21" t="s">
        <v>168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>
        <v>778</v>
      </c>
      <c r="I176" s="19">
        <v>0</v>
      </c>
      <c r="J176" s="19">
        <v>0</v>
      </c>
      <c r="K176" s="19">
        <v>0</v>
      </c>
      <c r="L176" s="19">
        <v>128</v>
      </c>
      <c r="M176" s="19">
        <v>0</v>
      </c>
      <c r="N176" s="19">
        <v>0</v>
      </c>
      <c r="O176" s="19">
        <v>0</v>
      </c>
      <c r="P176" s="19">
        <v>0</v>
      </c>
      <c r="Q176" s="19">
        <v>0</v>
      </c>
      <c r="R176" s="19">
        <v>0</v>
      </c>
      <c r="S176" s="19">
        <v>0</v>
      </c>
      <c r="T176" s="19">
        <v>0</v>
      </c>
      <c r="U176" s="19">
        <v>0</v>
      </c>
      <c r="V176" s="19">
        <v>0</v>
      </c>
      <c r="W176" s="19">
        <v>0</v>
      </c>
      <c r="X176" s="19">
        <v>0</v>
      </c>
      <c r="Y176" s="19">
        <v>0</v>
      </c>
    </row>
    <row r="177" spans="1:25" x14ac:dyDescent="0.3">
      <c r="A177" s="23">
        <v>168</v>
      </c>
      <c r="B177" s="22" t="s">
        <v>169</v>
      </c>
      <c r="C177" s="19">
        <f>C178+C179+C180+C181+C182+C183+C184+C185+C186+C187+C188+C189+C190+C191</f>
        <v>0</v>
      </c>
      <c r="D177" s="19">
        <f t="shared" ref="D177:Y177" si="22">D178+D179+D180+D181+D182+D183+D184+D185+D186+D187+D188+D189+D190+D191</f>
        <v>0</v>
      </c>
      <c r="E177" s="19">
        <f t="shared" si="22"/>
        <v>0</v>
      </c>
      <c r="F177" s="19">
        <f t="shared" si="22"/>
        <v>0</v>
      </c>
      <c r="G177" s="19">
        <f t="shared" si="22"/>
        <v>0</v>
      </c>
      <c r="H177" s="19">
        <f t="shared" si="22"/>
        <v>5271</v>
      </c>
      <c r="I177" s="19">
        <f t="shared" si="22"/>
        <v>0</v>
      </c>
      <c r="J177" s="19">
        <f t="shared" si="22"/>
        <v>0</v>
      </c>
      <c r="K177" s="19">
        <f t="shared" si="22"/>
        <v>0</v>
      </c>
      <c r="L177" s="19">
        <f t="shared" si="22"/>
        <v>459</v>
      </c>
      <c r="M177" s="19">
        <f t="shared" si="22"/>
        <v>0</v>
      </c>
      <c r="N177" s="19">
        <f t="shared" si="22"/>
        <v>0</v>
      </c>
      <c r="O177" s="19">
        <f t="shared" si="22"/>
        <v>0</v>
      </c>
      <c r="P177" s="19">
        <f t="shared" si="22"/>
        <v>0</v>
      </c>
      <c r="Q177" s="19">
        <f t="shared" si="22"/>
        <v>0</v>
      </c>
      <c r="R177" s="19">
        <f t="shared" si="22"/>
        <v>0</v>
      </c>
      <c r="S177" s="19">
        <f t="shared" si="22"/>
        <v>0</v>
      </c>
      <c r="T177" s="19">
        <f t="shared" si="22"/>
        <v>0</v>
      </c>
      <c r="U177" s="19">
        <f t="shared" si="22"/>
        <v>0</v>
      </c>
      <c r="V177" s="19">
        <f t="shared" si="22"/>
        <v>0</v>
      </c>
      <c r="W177" s="19">
        <f t="shared" si="22"/>
        <v>0</v>
      </c>
      <c r="X177" s="19">
        <f t="shared" si="22"/>
        <v>0</v>
      </c>
      <c r="Y177" s="19">
        <f t="shared" si="22"/>
        <v>0</v>
      </c>
    </row>
    <row r="178" spans="1:25" x14ac:dyDescent="0.3">
      <c r="A178" s="23">
        <v>169</v>
      </c>
      <c r="B178" s="21" t="s">
        <v>47</v>
      </c>
      <c r="C178" s="19">
        <v>0</v>
      </c>
      <c r="D178" s="19">
        <v>0</v>
      </c>
      <c r="E178" s="19">
        <v>0</v>
      </c>
      <c r="F178" s="19">
        <v>0</v>
      </c>
      <c r="G178" s="19">
        <v>0</v>
      </c>
      <c r="H178" s="19">
        <v>85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0</v>
      </c>
      <c r="X178" s="19">
        <v>0</v>
      </c>
      <c r="Y178" s="19">
        <v>0</v>
      </c>
    </row>
    <row r="179" spans="1:25" x14ac:dyDescent="0.3">
      <c r="A179" s="23">
        <v>170</v>
      </c>
      <c r="B179" s="21" t="s">
        <v>53</v>
      </c>
      <c r="C179" s="19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</row>
    <row r="180" spans="1:25" x14ac:dyDescent="0.3">
      <c r="A180" s="23">
        <v>171</v>
      </c>
      <c r="B180" s="21" t="s">
        <v>63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38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0</v>
      </c>
      <c r="U180" s="19">
        <v>0</v>
      </c>
      <c r="V180" s="19">
        <v>0</v>
      </c>
      <c r="W180" s="19">
        <v>0</v>
      </c>
      <c r="X180" s="19">
        <v>0</v>
      </c>
      <c r="Y180" s="19">
        <v>0</v>
      </c>
    </row>
    <row r="181" spans="1:25" x14ac:dyDescent="0.3">
      <c r="A181" s="23">
        <v>172</v>
      </c>
      <c r="B181" s="21" t="s">
        <v>170</v>
      </c>
      <c r="C181" s="19">
        <v>0</v>
      </c>
      <c r="D181" s="19">
        <v>0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>
        <v>0</v>
      </c>
      <c r="T181" s="19">
        <v>0</v>
      </c>
      <c r="U181" s="19">
        <v>0</v>
      </c>
      <c r="V181" s="19">
        <v>0</v>
      </c>
      <c r="W181" s="19">
        <v>0</v>
      </c>
      <c r="X181" s="19">
        <v>0</v>
      </c>
      <c r="Y181" s="19">
        <v>0</v>
      </c>
    </row>
    <row r="182" spans="1:25" x14ac:dyDescent="0.3">
      <c r="A182" s="23">
        <v>173</v>
      </c>
      <c r="B182" s="21" t="s">
        <v>171</v>
      </c>
      <c r="C182" s="19">
        <v>0</v>
      </c>
      <c r="D182" s="19">
        <v>0</v>
      </c>
      <c r="E182" s="19">
        <v>0</v>
      </c>
      <c r="F182" s="19">
        <v>0</v>
      </c>
      <c r="G182" s="19">
        <v>0</v>
      </c>
      <c r="H182" s="19">
        <v>52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>
        <v>0</v>
      </c>
      <c r="T182" s="19">
        <v>0</v>
      </c>
      <c r="U182" s="19">
        <v>0</v>
      </c>
      <c r="V182" s="19">
        <v>0</v>
      </c>
      <c r="W182" s="19">
        <v>0</v>
      </c>
      <c r="X182" s="19">
        <v>0</v>
      </c>
      <c r="Y182" s="19">
        <v>0</v>
      </c>
    </row>
    <row r="183" spans="1:25" x14ac:dyDescent="0.3">
      <c r="A183" s="23">
        <v>174</v>
      </c>
      <c r="B183" s="21" t="s">
        <v>172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35">
        <v>172</v>
      </c>
      <c r="I183" s="19">
        <v>0</v>
      </c>
      <c r="J183" s="19">
        <v>0</v>
      </c>
      <c r="K183" s="19">
        <v>0</v>
      </c>
      <c r="L183" s="19">
        <v>52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19">
        <v>0</v>
      </c>
      <c r="T183" s="19">
        <v>0</v>
      </c>
      <c r="U183" s="19">
        <v>0</v>
      </c>
      <c r="V183" s="19">
        <v>0</v>
      </c>
      <c r="W183" s="19">
        <v>0</v>
      </c>
      <c r="X183" s="19">
        <v>0</v>
      </c>
      <c r="Y183" s="19">
        <v>0</v>
      </c>
    </row>
    <row r="184" spans="1:25" x14ac:dyDescent="0.3">
      <c r="A184" s="23">
        <v>175</v>
      </c>
      <c r="B184" s="21" t="s">
        <v>173</v>
      </c>
      <c r="C184" s="19">
        <v>0</v>
      </c>
      <c r="D184" s="19">
        <v>0</v>
      </c>
      <c r="E184" s="19">
        <v>0</v>
      </c>
      <c r="F184" s="19">
        <v>0</v>
      </c>
      <c r="G184" s="19">
        <v>0</v>
      </c>
      <c r="H184" s="19">
        <v>727</v>
      </c>
      <c r="I184" s="19">
        <v>0</v>
      </c>
      <c r="J184" s="19">
        <v>0</v>
      </c>
      <c r="K184" s="19">
        <v>0</v>
      </c>
      <c r="L184" s="19">
        <v>26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>
        <v>0</v>
      </c>
      <c r="T184" s="19">
        <v>0</v>
      </c>
      <c r="U184" s="19">
        <v>0</v>
      </c>
      <c r="V184" s="19">
        <v>0</v>
      </c>
      <c r="W184" s="19">
        <v>0</v>
      </c>
      <c r="X184" s="19">
        <v>0</v>
      </c>
      <c r="Y184" s="19">
        <v>0</v>
      </c>
    </row>
    <row r="185" spans="1:25" x14ac:dyDescent="0.3">
      <c r="A185" s="23">
        <v>176</v>
      </c>
      <c r="B185" s="21" t="s">
        <v>174</v>
      </c>
      <c r="C185" s="19">
        <v>0</v>
      </c>
      <c r="D185" s="19">
        <v>0</v>
      </c>
      <c r="E185" s="19">
        <v>0</v>
      </c>
      <c r="F185" s="19">
        <v>0</v>
      </c>
      <c r="G185" s="19">
        <v>0</v>
      </c>
      <c r="H185" s="19">
        <v>817</v>
      </c>
      <c r="I185" s="19">
        <v>0</v>
      </c>
      <c r="J185" s="19">
        <v>0</v>
      </c>
      <c r="K185" s="19">
        <v>0</v>
      </c>
      <c r="L185" s="19">
        <v>51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0</v>
      </c>
      <c r="U185" s="19">
        <v>0</v>
      </c>
      <c r="V185" s="19">
        <v>0</v>
      </c>
      <c r="W185" s="19">
        <v>0</v>
      </c>
      <c r="X185" s="19">
        <v>0</v>
      </c>
      <c r="Y185" s="19">
        <v>0</v>
      </c>
    </row>
    <row r="186" spans="1:25" x14ac:dyDescent="0.3">
      <c r="A186" s="23">
        <v>177</v>
      </c>
      <c r="B186" s="21" t="s">
        <v>175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19">
        <v>584</v>
      </c>
      <c r="I186" s="19">
        <v>0</v>
      </c>
      <c r="J186" s="19">
        <v>0</v>
      </c>
      <c r="K186" s="19">
        <v>0</v>
      </c>
      <c r="L186" s="19">
        <v>24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  <c r="V186" s="19">
        <v>0</v>
      </c>
      <c r="W186" s="19">
        <v>0</v>
      </c>
      <c r="X186" s="19">
        <v>0</v>
      </c>
      <c r="Y186" s="19">
        <v>0</v>
      </c>
    </row>
    <row r="187" spans="1:25" x14ac:dyDescent="0.3">
      <c r="A187" s="23">
        <v>178</v>
      </c>
      <c r="B187" s="21" t="s">
        <v>176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>
        <v>661</v>
      </c>
      <c r="I187" s="19">
        <v>0</v>
      </c>
      <c r="J187" s="19">
        <v>0</v>
      </c>
      <c r="K187" s="19">
        <v>0</v>
      </c>
      <c r="L187" s="19">
        <v>27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W187" s="19">
        <v>0</v>
      </c>
      <c r="X187" s="19">
        <v>0</v>
      </c>
      <c r="Y187" s="19">
        <v>0</v>
      </c>
    </row>
    <row r="188" spans="1:25" x14ac:dyDescent="0.3">
      <c r="A188" s="23">
        <v>179</v>
      </c>
      <c r="B188" s="21" t="s">
        <v>177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1396</v>
      </c>
      <c r="I188" s="19">
        <v>0</v>
      </c>
      <c r="J188" s="19">
        <v>0</v>
      </c>
      <c r="K188" s="19">
        <v>0</v>
      </c>
      <c r="L188" s="19">
        <v>79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0</v>
      </c>
      <c r="X188" s="19">
        <v>0</v>
      </c>
      <c r="Y188" s="19">
        <v>0</v>
      </c>
    </row>
    <row r="189" spans="1:25" x14ac:dyDescent="0.3">
      <c r="A189" s="23">
        <v>180</v>
      </c>
      <c r="B189" s="21" t="s">
        <v>178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108</v>
      </c>
      <c r="I189" s="19">
        <v>0</v>
      </c>
      <c r="J189" s="19">
        <v>0</v>
      </c>
      <c r="K189" s="19">
        <v>0</v>
      </c>
      <c r="L189" s="19">
        <v>55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</row>
    <row r="190" spans="1:25" x14ac:dyDescent="0.3">
      <c r="A190" s="23">
        <v>181</v>
      </c>
      <c r="B190" s="21" t="s">
        <v>179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35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</row>
    <row r="191" spans="1:25" x14ac:dyDescent="0.3">
      <c r="A191" s="23">
        <v>182</v>
      </c>
      <c r="B191" s="21" t="s">
        <v>180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631</v>
      </c>
      <c r="I191" s="19">
        <v>0</v>
      </c>
      <c r="J191" s="19">
        <v>0</v>
      </c>
      <c r="K191" s="19">
        <v>0</v>
      </c>
      <c r="L191" s="19">
        <v>145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</row>
    <row r="192" spans="1:25" x14ac:dyDescent="0.3">
      <c r="A192" s="23">
        <v>183</v>
      </c>
      <c r="B192" s="22" t="s">
        <v>181</v>
      </c>
      <c r="C192" s="19">
        <f>C193+C194+C195+C196+C197+C198+C199</f>
        <v>0</v>
      </c>
      <c r="D192" s="19">
        <f t="shared" ref="D192:Y192" si="23">D193+D194+D195+D196+D197+D198+D199</f>
        <v>0</v>
      </c>
      <c r="E192" s="19">
        <f t="shared" si="23"/>
        <v>0</v>
      </c>
      <c r="F192" s="19">
        <f t="shared" si="23"/>
        <v>0</v>
      </c>
      <c r="G192" s="19">
        <f t="shared" si="23"/>
        <v>0</v>
      </c>
      <c r="H192" s="19">
        <f t="shared" si="23"/>
        <v>1327</v>
      </c>
      <c r="I192" s="19">
        <f t="shared" si="23"/>
        <v>0</v>
      </c>
      <c r="J192" s="19">
        <f t="shared" si="23"/>
        <v>0</v>
      </c>
      <c r="K192" s="19">
        <f t="shared" si="23"/>
        <v>0</v>
      </c>
      <c r="L192" s="19">
        <f t="shared" si="23"/>
        <v>136</v>
      </c>
      <c r="M192" s="19">
        <f t="shared" si="23"/>
        <v>0</v>
      </c>
      <c r="N192" s="19">
        <f t="shared" si="23"/>
        <v>0</v>
      </c>
      <c r="O192" s="19">
        <f t="shared" si="23"/>
        <v>0</v>
      </c>
      <c r="P192" s="19">
        <f t="shared" si="23"/>
        <v>0</v>
      </c>
      <c r="Q192" s="19">
        <f t="shared" si="23"/>
        <v>0</v>
      </c>
      <c r="R192" s="19">
        <f t="shared" si="23"/>
        <v>0</v>
      </c>
      <c r="S192" s="19">
        <f t="shared" si="23"/>
        <v>0</v>
      </c>
      <c r="T192" s="19">
        <f t="shared" si="23"/>
        <v>0</v>
      </c>
      <c r="U192" s="19">
        <f t="shared" si="23"/>
        <v>0</v>
      </c>
      <c r="V192" s="19">
        <f t="shared" si="23"/>
        <v>0</v>
      </c>
      <c r="W192" s="19">
        <f t="shared" si="23"/>
        <v>0</v>
      </c>
      <c r="X192" s="19">
        <f t="shared" si="23"/>
        <v>0</v>
      </c>
      <c r="Y192" s="19">
        <f t="shared" si="23"/>
        <v>0</v>
      </c>
    </row>
    <row r="193" spans="1:25" x14ac:dyDescent="0.3">
      <c r="A193" s="23">
        <v>184</v>
      </c>
      <c r="B193" s="21" t="s">
        <v>47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32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</row>
    <row r="194" spans="1:25" x14ac:dyDescent="0.3">
      <c r="A194" s="23">
        <v>185</v>
      </c>
      <c r="B194" s="21" t="s">
        <v>53</v>
      </c>
      <c r="C194" s="19">
        <v>0</v>
      </c>
      <c r="D194" s="19">
        <v>0</v>
      </c>
      <c r="E194" s="19">
        <v>0</v>
      </c>
      <c r="F194" s="19">
        <v>0</v>
      </c>
      <c r="G194" s="19">
        <v>0</v>
      </c>
      <c r="H194" s="19">
        <v>3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  <c r="T194" s="19">
        <v>0</v>
      </c>
      <c r="U194" s="19">
        <v>0</v>
      </c>
      <c r="V194" s="19">
        <v>0</v>
      </c>
      <c r="W194" s="19">
        <v>0</v>
      </c>
      <c r="X194" s="19">
        <v>0</v>
      </c>
      <c r="Y194" s="19">
        <v>0</v>
      </c>
    </row>
    <row r="195" spans="1:25" x14ac:dyDescent="0.3">
      <c r="A195" s="23">
        <v>186</v>
      </c>
      <c r="B195" s="21" t="s">
        <v>182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1292</v>
      </c>
      <c r="I195" s="19">
        <v>0</v>
      </c>
      <c r="J195" s="19">
        <v>0</v>
      </c>
      <c r="K195" s="19">
        <v>0</v>
      </c>
      <c r="L195" s="19">
        <v>136</v>
      </c>
      <c r="M195" s="19">
        <v>0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>
        <v>0</v>
      </c>
      <c r="T195" s="19">
        <v>0</v>
      </c>
      <c r="U195" s="19">
        <v>0</v>
      </c>
      <c r="V195" s="19">
        <v>0</v>
      </c>
      <c r="W195" s="19">
        <v>0</v>
      </c>
      <c r="X195" s="19">
        <v>0</v>
      </c>
      <c r="Y195" s="19">
        <v>0</v>
      </c>
    </row>
    <row r="196" spans="1:25" x14ac:dyDescent="0.3">
      <c r="A196" s="23">
        <v>187</v>
      </c>
      <c r="B196" s="21" t="s">
        <v>183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19">
        <v>0</v>
      </c>
      <c r="T196" s="19">
        <v>0</v>
      </c>
      <c r="U196" s="19">
        <v>0</v>
      </c>
      <c r="V196" s="19">
        <v>0</v>
      </c>
      <c r="W196" s="19">
        <v>0</v>
      </c>
      <c r="X196" s="19">
        <v>0</v>
      </c>
      <c r="Y196" s="19">
        <v>0</v>
      </c>
    </row>
    <row r="197" spans="1:25" x14ac:dyDescent="0.3">
      <c r="A197" s="23">
        <v>188</v>
      </c>
      <c r="B197" s="21" t="s">
        <v>184</v>
      </c>
      <c r="C197" s="19">
        <v>0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>
        <v>0</v>
      </c>
      <c r="T197" s="19">
        <v>0</v>
      </c>
      <c r="U197" s="19">
        <v>0</v>
      </c>
      <c r="V197" s="19">
        <v>0</v>
      </c>
      <c r="W197" s="19">
        <v>0</v>
      </c>
      <c r="X197" s="19">
        <v>0</v>
      </c>
      <c r="Y197" s="19">
        <v>0</v>
      </c>
    </row>
    <row r="198" spans="1:25" x14ac:dyDescent="0.3">
      <c r="A198" s="23">
        <v>189</v>
      </c>
      <c r="B198" s="21" t="s">
        <v>185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>
        <v>0</v>
      </c>
      <c r="T198" s="19">
        <v>0</v>
      </c>
      <c r="U198" s="19">
        <v>0</v>
      </c>
      <c r="V198" s="19">
        <v>0</v>
      </c>
      <c r="W198" s="19">
        <v>0</v>
      </c>
      <c r="X198" s="19">
        <v>0</v>
      </c>
      <c r="Y198" s="19">
        <v>0</v>
      </c>
    </row>
    <row r="199" spans="1:25" x14ac:dyDescent="0.3">
      <c r="A199" s="23">
        <v>190</v>
      </c>
      <c r="B199" s="21" t="s">
        <v>186</v>
      </c>
      <c r="C199" s="19">
        <v>0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>
        <v>0</v>
      </c>
      <c r="R199" s="19">
        <v>0</v>
      </c>
      <c r="S199" s="19">
        <v>0</v>
      </c>
      <c r="T199" s="19">
        <v>0</v>
      </c>
      <c r="U199" s="19">
        <v>0</v>
      </c>
      <c r="V199" s="19">
        <v>0</v>
      </c>
      <c r="W199" s="19">
        <v>0</v>
      </c>
      <c r="X199" s="19">
        <v>0</v>
      </c>
      <c r="Y199" s="19">
        <v>0</v>
      </c>
    </row>
    <row r="200" spans="1:25" x14ac:dyDescent="0.3">
      <c r="A200" s="23">
        <v>191</v>
      </c>
      <c r="B200" s="22" t="s">
        <v>187</v>
      </c>
      <c r="C200" s="19">
        <f>C201+C202+C203+C204+C205+C206+C207+C208+C209+C210</f>
        <v>0</v>
      </c>
      <c r="D200" s="19">
        <f t="shared" ref="D200:Y200" si="24">D201+D202+D203+D204+D205+D206+D207+D208+D209+D210</f>
        <v>0</v>
      </c>
      <c r="E200" s="19">
        <f t="shared" si="24"/>
        <v>396</v>
      </c>
      <c r="F200" s="19">
        <f t="shared" si="24"/>
        <v>0</v>
      </c>
      <c r="G200" s="19">
        <f t="shared" si="24"/>
        <v>0</v>
      </c>
      <c r="H200" s="19">
        <f t="shared" si="24"/>
        <v>391</v>
      </c>
      <c r="I200" s="19">
        <f t="shared" si="24"/>
        <v>0</v>
      </c>
      <c r="J200" s="19">
        <f t="shared" si="24"/>
        <v>0</v>
      </c>
      <c r="K200" s="19">
        <f t="shared" si="24"/>
        <v>123</v>
      </c>
      <c r="L200" s="19">
        <f t="shared" si="24"/>
        <v>710</v>
      </c>
      <c r="M200" s="19">
        <f t="shared" si="24"/>
        <v>0</v>
      </c>
      <c r="N200" s="19">
        <f t="shared" si="24"/>
        <v>0</v>
      </c>
      <c r="O200" s="19">
        <f t="shared" si="24"/>
        <v>0</v>
      </c>
      <c r="P200" s="19">
        <f t="shared" si="24"/>
        <v>0</v>
      </c>
      <c r="Q200" s="19">
        <f t="shared" si="24"/>
        <v>0</v>
      </c>
      <c r="R200" s="19">
        <f t="shared" si="24"/>
        <v>0</v>
      </c>
      <c r="S200" s="19">
        <f t="shared" si="24"/>
        <v>0</v>
      </c>
      <c r="T200" s="19">
        <f t="shared" si="24"/>
        <v>0</v>
      </c>
      <c r="U200" s="19">
        <f t="shared" si="24"/>
        <v>0</v>
      </c>
      <c r="V200" s="19">
        <f t="shared" si="24"/>
        <v>0</v>
      </c>
      <c r="W200" s="19">
        <f t="shared" si="24"/>
        <v>0</v>
      </c>
      <c r="X200" s="19">
        <f t="shared" si="24"/>
        <v>0</v>
      </c>
      <c r="Y200" s="19">
        <f t="shared" si="24"/>
        <v>0</v>
      </c>
    </row>
    <row r="201" spans="1:25" x14ac:dyDescent="0.3">
      <c r="A201" s="23">
        <v>192</v>
      </c>
      <c r="B201" s="21" t="s">
        <v>47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>
        <v>0</v>
      </c>
      <c r="T201" s="19">
        <v>0</v>
      </c>
      <c r="U201" s="19">
        <v>0</v>
      </c>
      <c r="V201" s="19">
        <v>0</v>
      </c>
      <c r="W201" s="19">
        <v>0</v>
      </c>
      <c r="X201" s="19">
        <v>0</v>
      </c>
      <c r="Y201" s="19">
        <v>0</v>
      </c>
    </row>
    <row r="202" spans="1:25" x14ac:dyDescent="0.3">
      <c r="A202" s="23">
        <v>193</v>
      </c>
      <c r="B202" s="21" t="s">
        <v>53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33</v>
      </c>
      <c r="M202" s="19">
        <v>0</v>
      </c>
      <c r="N202" s="19">
        <v>0</v>
      </c>
      <c r="O202" s="19">
        <v>0</v>
      </c>
      <c r="P202" s="19">
        <v>0</v>
      </c>
      <c r="Q202" s="19">
        <v>0</v>
      </c>
      <c r="R202" s="19">
        <v>0</v>
      </c>
      <c r="S202" s="19">
        <v>0</v>
      </c>
      <c r="T202" s="19">
        <v>0</v>
      </c>
      <c r="U202" s="19">
        <v>0</v>
      </c>
      <c r="V202" s="19">
        <v>0</v>
      </c>
      <c r="W202" s="19">
        <v>0</v>
      </c>
      <c r="X202" s="19">
        <v>0</v>
      </c>
      <c r="Y202" s="19">
        <v>0</v>
      </c>
    </row>
    <row r="203" spans="1:25" x14ac:dyDescent="0.3">
      <c r="A203" s="23">
        <v>194</v>
      </c>
      <c r="B203" s="21" t="s">
        <v>63</v>
      </c>
      <c r="C203" s="19">
        <v>0</v>
      </c>
      <c r="D203" s="19">
        <v>0</v>
      </c>
      <c r="E203" s="19">
        <v>39</v>
      </c>
      <c r="F203" s="19">
        <v>0</v>
      </c>
      <c r="G203" s="19">
        <v>0</v>
      </c>
      <c r="H203" s="19">
        <v>72</v>
      </c>
      <c r="I203" s="19">
        <v>0</v>
      </c>
      <c r="J203" s="19">
        <v>0</v>
      </c>
      <c r="K203" s="19">
        <v>0</v>
      </c>
      <c r="L203" s="19">
        <v>132</v>
      </c>
      <c r="M203" s="19">
        <v>0</v>
      </c>
      <c r="N203" s="19">
        <v>0</v>
      </c>
      <c r="O203" s="19">
        <v>0</v>
      </c>
      <c r="P203" s="19">
        <v>0</v>
      </c>
      <c r="Q203" s="19">
        <v>0</v>
      </c>
      <c r="R203" s="19">
        <v>0</v>
      </c>
      <c r="S203" s="19">
        <v>0</v>
      </c>
      <c r="T203" s="19">
        <v>0</v>
      </c>
      <c r="U203" s="19">
        <v>0</v>
      </c>
      <c r="V203" s="19">
        <v>0</v>
      </c>
      <c r="W203" s="19">
        <v>0</v>
      </c>
      <c r="X203" s="19">
        <v>0</v>
      </c>
      <c r="Y203" s="19">
        <v>0</v>
      </c>
    </row>
    <row r="204" spans="1:25" x14ac:dyDescent="0.3">
      <c r="A204" s="23">
        <v>195</v>
      </c>
      <c r="B204" s="21" t="s">
        <v>131</v>
      </c>
      <c r="C204" s="19">
        <v>0</v>
      </c>
      <c r="D204" s="19">
        <v>0</v>
      </c>
      <c r="E204" s="19">
        <v>30</v>
      </c>
      <c r="F204" s="19">
        <v>0</v>
      </c>
      <c r="G204" s="19">
        <v>0</v>
      </c>
      <c r="H204" s="19">
        <v>138</v>
      </c>
      <c r="I204" s="19">
        <v>0</v>
      </c>
      <c r="J204" s="19">
        <v>0</v>
      </c>
      <c r="K204" s="19">
        <v>0</v>
      </c>
      <c r="L204" s="19">
        <v>181</v>
      </c>
      <c r="M204" s="19">
        <v>0</v>
      </c>
      <c r="N204" s="19">
        <v>0</v>
      </c>
      <c r="O204" s="19">
        <v>0</v>
      </c>
      <c r="P204" s="19">
        <v>0</v>
      </c>
      <c r="Q204" s="19">
        <v>0</v>
      </c>
      <c r="R204" s="19">
        <v>0</v>
      </c>
      <c r="S204" s="19">
        <v>0</v>
      </c>
      <c r="T204" s="19">
        <v>0</v>
      </c>
      <c r="U204" s="19">
        <v>0</v>
      </c>
      <c r="V204" s="19">
        <v>0</v>
      </c>
      <c r="W204" s="19">
        <v>0</v>
      </c>
      <c r="X204" s="19">
        <v>0</v>
      </c>
      <c r="Y204" s="19">
        <v>0</v>
      </c>
    </row>
    <row r="205" spans="1:25" x14ac:dyDescent="0.3">
      <c r="A205" s="23">
        <v>196</v>
      </c>
      <c r="B205" s="21" t="s">
        <v>188</v>
      </c>
      <c r="C205" s="19">
        <v>0</v>
      </c>
      <c r="D205" s="19">
        <v>0</v>
      </c>
      <c r="E205" s="19">
        <v>62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>
        <v>0</v>
      </c>
      <c r="T205" s="19">
        <v>0</v>
      </c>
      <c r="U205" s="19">
        <v>0</v>
      </c>
      <c r="V205" s="19">
        <v>0</v>
      </c>
      <c r="W205" s="19">
        <v>0</v>
      </c>
      <c r="X205" s="19">
        <v>0</v>
      </c>
      <c r="Y205" s="19">
        <v>0</v>
      </c>
    </row>
    <row r="206" spans="1:25" x14ac:dyDescent="0.3">
      <c r="A206" s="23">
        <v>197</v>
      </c>
      <c r="B206" s="21" t="s">
        <v>189</v>
      </c>
      <c r="C206" s="19">
        <v>0</v>
      </c>
      <c r="D206" s="19">
        <v>0</v>
      </c>
      <c r="E206" s="19">
        <v>42</v>
      </c>
      <c r="F206" s="19">
        <v>0</v>
      </c>
      <c r="G206" s="19">
        <v>0</v>
      </c>
      <c r="H206" s="19">
        <v>89</v>
      </c>
      <c r="I206" s="19">
        <v>0</v>
      </c>
      <c r="J206" s="19">
        <v>0</v>
      </c>
      <c r="K206" s="19">
        <v>68</v>
      </c>
      <c r="L206" s="19">
        <v>159</v>
      </c>
      <c r="M206" s="19">
        <v>0</v>
      </c>
      <c r="N206" s="19">
        <v>0</v>
      </c>
      <c r="O206" s="19">
        <v>0</v>
      </c>
      <c r="P206" s="19">
        <v>0</v>
      </c>
      <c r="Q206" s="19">
        <v>0</v>
      </c>
      <c r="R206" s="19">
        <v>0</v>
      </c>
      <c r="S206" s="19">
        <v>0</v>
      </c>
      <c r="T206" s="19">
        <v>0</v>
      </c>
      <c r="U206" s="19">
        <v>0</v>
      </c>
      <c r="V206" s="19">
        <v>0</v>
      </c>
      <c r="W206" s="19">
        <v>0</v>
      </c>
      <c r="X206" s="19">
        <v>0</v>
      </c>
      <c r="Y206" s="19">
        <v>0</v>
      </c>
    </row>
    <row r="207" spans="1:25" x14ac:dyDescent="0.3">
      <c r="A207" s="23">
        <v>198</v>
      </c>
      <c r="B207" s="21" t="s">
        <v>190</v>
      </c>
      <c r="C207" s="19">
        <v>0</v>
      </c>
      <c r="D207" s="19">
        <v>0</v>
      </c>
      <c r="E207" s="19">
        <v>17</v>
      </c>
      <c r="F207" s="19">
        <v>0</v>
      </c>
      <c r="G207" s="19">
        <v>0</v>
      </c>
      <c r="H207" s="35">
        <v>0</v>
      </c>
      <c r="I207" s="19">
        <v>0</v>
      </c>
      <c r="J207" s="19">
        <v>0</v>
      </c>
      <c r="K207" s="19">
        <v>55</v>
      </c>
      <c r="L207" s="19">
        <v>16</v>
      </c>
      <c r="M207" s="19">
        <v>0</v>
      </c>
      <c r="N207" s="19">
        <v>0</v>
      </c>
      <c r="O207" s="19">
        <v>0</v>
      </c>
      <c r="P207" s="19">
        <v>0</v>
      </c>
      <c r="Q207" s="19">
        <v>0</v>
      </c>
      <c r="R207" s="19">
        <v>0</v>
      </c>
      <c r="S207" s="19">
        <v>0</v>
      </c>
      <c r="T207" s="19">
        <v>0</v>
      </c>
      <c r="U207" s="19">
        <v>0</v>
      </c>
      <c r="V207" s="19">
        <v>0</v>
      </c>
      <c r="W207" s="19">
        <v>0</v>
      </c>
      <c r="X207" s="19">
        <v>0</v>
      </c>
      <c r="Y207" s="19">
        <v>0</v>
      </c>
    </row>
    <row r="208" spans="1:25" x14ac:dyDescent="0.3">
      <c r="A208" s="23">
        <v>199</v>
      </c>
      <c r="B208" s="21" t="s">
        <v>191</v>
      </c>
      <c r="C208" s="19">
        <v>0</v>
      </c>
      <c r="D208" s="19">
        <v>0</v>
      </c>
      <c r="E208" s="19">
        <v>104</v>
      </c>
      <c r="F208" s="19">
        <v>0</v>
      </c>
      <c r="G208" s="19">
        <v>0</v>
      </c>
      <c r="H208" s="35">
        <v>0</v>
      </c>
      <c r="I208" s="19">
        <v>0</v>
      </c>
      <c r="J208" s="19">
        <v>0</v>
      </c>
      <c r="K208" s="19">
        <v>0</v>
      </c>
      <c r="L208" s="19"/>
      <c r="M208" s="19">
        <v>0</v>
      </c>
      <c r="N208" s="19">
        <v>0</v>
      </c>
      <c r="O208" s="19">
        <v>0</v>
      </c>
      <c r="P208" s="19">
        <v>0</v>
      </c>
      <c r="Q208" s="19">
        <v>0</v>
      </c>
      <c r="R208" s="19">
        <v>0</v>
      </c>
      <c r="S208" s="19">
        <v>0</v>
      </c>
      <c r="T208" s="19">
        <v>0</v>
      </c>
      <c r="U208" s="19">
        <v>0</v>
      </c>
      <c r="V208" s="19">
        <v>0</v>
      </c>
      <c r="W208" s="19">
        <v>0</v>
      </c>
      <c r="X208" s="19">
        <v>0</v>
      </c>
      <c r="Y208" s="19">
        <v>0</v>
      </c>
    </row>
    <row r="209" spans="1:25" ht="26" x14ac:dyDescent="0.3">
      <c r="A209" s="23">
        <v>200</v>
      </c>
      <c r="B209" s="21" t="s">
        <v>192</v>
      </c>
      <c r="C209" s="19">
        <v>0</v>
      </c>
      <c r="D209" s="19">
        <v>0</v>
      </c>
      <c r="E209" s="19">
        <v>79</v>
      </c>
      <c r="F209" s="19">
        <v>0</v>
      </c>
      <c r="G209" s="19">
        <v>0</v>
      </c>
      <c r="H209" s="35">
        <v>0</v>
      </c>
      <c r="I209" s="19">
        <v>0</v>
      </c>
      <c r="J209" s="19">
        <v>0</v>
      </c>
      <c r="K209" s="19">
        <v>0</v>
      </c>
      <c r="L209" s="19">
        <v>120</v>
      </c>
      <c r="M209" s="19">
        <v>0</v>
      </c>
      <c r="N209" s="19">
        <v>0</v>
      </c>
      <c r="O209" s="19">
        <v>0</v>
      </c>
      <c r="P209" s="19">
        <v>0</v>
      </c>
      <c r="Q209" s="19">
        <v>0</v>
      </c>
      <c r="R209" s="19">
        <v>0</v>
      </c>
      <c r="S209" s="19">
        <v>0</v>
      </c>
      <c r="T209" s="19">
        <v>0</v>
      </c>
      <c r="U209" s="19">
        <v>0</v>
      </c>
      <c r="V209" s="19">
        <v>0</v>
      </c>
      <c r="W209" s="19">
        <v>0</v>
      </c>
      <c r="X209" s="19">
        <v>0</v>
      </c>
      <c r="Y209" s="19">
        <v>0</v>
      </c>
    </row>
    <row r="210" spans="1:25" x14ac:dyDescent="0.3">
      <c r="A210" s="23">
        <v>201</v>
      </c>
      <c r="B210" s="21" t="s">
        <v>193</v>
      </c>
      <c r="C210" s="19">
        <v>0</v>
      </c>
      <c r="D210" s="19">
        <v>0</v>
      </c>
      <c r="E210" s="19">
        <v>23</v>
      </c>
      <c r="F210" s="19">
        <v>0</v>
      </c>
      <c r="G210" s="19">
        <v>0</v>
      </c>
      <c r="H210" s="35">
        <v>92</v>
      </c>
      <c r="I210" s="19">
        <v>0</v>
      </c>
      <c r="J210" s="19">
        <v>0</v>
      </c>
      <c r="K210" s="19">
        <v>0</v>
      </c>
      <c r="L210" s="19">
        <v>69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>
        <v>0</v>
      </c>
      <c r="T210" s="19">
        <v>0</v>
      </c>
      <c r="U210" s="19">
        <v>0</v>
      </c>
      <c r="V210" s="19">
        <v>0</v>
      </c>
      <c r="W210" s="19">
        <v>0</v>
      </c>
      <c r="X210" s="19">
        <v>0</v>
      </c>
      <c r="Y210" s="19">
        <v>0</v>
      </c>
    </row>
    <row r="211" spans="1:25" x14ac:dyDescent="0.3">
      <c r="A211" s="23">
        <v>202</v>
      </c>
      <c r="B211" s="22" t="s">
        <v>194</v>
      </c>
      <c r="C211" s="19">
        <f>C212+C213+C214+C215+C216</f>
        <v>0</v>
      </c>
      <c r="D211" s="19">
        <f t="shared" ref="D211:Y211" si="25">D212+D213+D214+D215+D216</f>
        <v>0</v>
      </c>
      <c r="E211" s="19">
        <f t="shared" si="25"/>
        <v>0</v>
      </c>
      <c r="F211" s="19">
        <f t="shared" si="25"/>
        <v>0</v>
      </c>
      <c r="G211" s="19">
        <f t="shared" si="25"/>
        <v>0</v>
      </c>
      <c r="H211" s="35">
        <f t="shared" si="25"/>
        <v>1208</v>
      </c>
      <c r="I211" s="19">
        <f t="shared" si="25"/>
        <v>0</v>
      </c>
      <c r="J211" s="19">
        <f t="shared" si="25"/>
        <v>0</v>
      </c>
      <c r="K211" s="19">
        <f t="shared" si="25"/>
        <v>0</v>
      </c>
      <c r="L211" s="19">
        <f t="shared" si="25"/>
        <v>486</v>
      </c>
      <c r="M211" s="19">
        <f t="shared" si="25"/>
        <v>0</v>
      </c>
      <c r="N211" s="19">
        <f t="shared" si="25"/>
        <v>0</v>
      </c>
      <c r="O211" s="19">
        <f t="shared" si="25"/>
        <v>0</v>
      </c>
      <c r="P211" s="19">
        <f t="shared" si="25"/>
        <v>0</v>
      </c>
      <c r="Q211" s="19">
        <f t="shared" si="25"/>
        <v>0</v>
      </c>
      <c r="R211" s="19">
        <f t="shared" si="25"/>
        <v>0</v>
      </c>
      <c r="S211" s="19">
        <f t="shared" si="25"/>
        <v>0</v>
      </c>
      <c r="T211" s="19">
        <f t="shared" si="25"/>
        <v>0</v>
      </c>
      <c r="U211" s="19">
        <f t="shared" si="25"/>
        <v>0</v>
      </c>
      <c r="V211" s="19">
        <f t="shared" si="25"/>
        <v>0</v>
      </c>
      <c r="W211" s="19">
        <f t="shared" si="25"/>
        <v>0</v>
      </c>
      <c r="X211" s="19">
        <f t="shared" si="25"/>
        <v>0</v>
      </c>
      <c r="Y211" s="19">
        <f t="shared" si="25"/>
        <v>0</v>
      </c>
    </row>
    <row r="212" spans="1:25" x14ac:dyDescent="0.3">
      <c r="A212" s="23">
        <v>203</v>
      </c>
      <c r="B212" s="21" t="s">
        <v>47</v>
      </c>
      <c r="C212" s="19">
        <v>0</v>
      </c>
      <c r="D212" s="19">
        <v>0</v>
      </c>
      <c r="E212" s="19">
        <v>0</v>
      </c>
      <c r="F212" s="19">
        <v>0</v>
      </c>
      <c r="G212" s="19">
        <v>0</v>
      </c>
      <c r="H212" s="35">
        <v>142</v>
      </c>
      <c r="I212" s="19">
        <v>0</v>
      </c>
      <c r="J212" s="19">
        <v>0</v>
      </c>
      <c r="K212" s="19">
        <v>0</v>
      </c>
      <c r="L212" s="19">
        <v>281</v>
      </c>
      <c r="M212" s="19">
        <v>0</v>
      </c>
      <c r="N212" s="19">
        <v>0</v>
      </c>
      <c r="O212" s="19">
        <v>0</v>
      </c>
      <c r="P212" s="19">
        <v>0</v>
      </c>
      <c r="Q212" s="19">
        <v>0</v>
      </c>
      <c r="R212" s="19">
        <v>0</v>
      </c>
      <c r="S212" s="19">
        <v>0</v>
      </c>
      <c r="T212" s="19">
        <v>0</v>
      </c>
      <c r="U212" s="19">
        <v>0</v>
      </c>
      <c r="V212" s="19">
        <v>0</v>
      </c>
      <c r="W212" s="19">
        <v>0</v>
      </c>
      <c r="X212" s="19">
        <v>0</v>
      </c>
      <c r="Y212" s="19">
        <v>0</v>
      </c>
    </row>
    <row r="213" spans="1:25" x14ac:dyDescent="0.3">
      <c r="A213" s="23">
        <v>204</v>
      </c>
      <c r="B213" s="21" t="s">
        <v>195</v>
      </c>
      <c r="C213" s="19">
        <v>0</v>
      </c>
      <c r="D213" s="19">
        <v>0</v>
      </c>
      <c r="E213" s="19">
        <v>0</v>
      </c>
      <c r="F213" s="19">
        <v>0</v>
      </c>
      <c r="G213" s="19">
        <v>0</v>
      </c>
      <c r="H213" s="35">
        <v>0</v>
      </c>
      <c r="I213" s="19">
        <v>0</v>
      </c>
      <c r="J213" s="19">
        <v>0</v>
      </c>
      <c r="K213" s="19">
        <v>0</v>
      </c>
      <c r="L213" s="19">
        <v>0</v>
      </c>
      <c r="M213" s="19">
        <v>0</v>
      </c>
      <c r="N213" s="19">
        <v>0</v>
      </c>
      <c r="O213" s="19">
        <v>0</v>
      </c>
      <c r="P213" s="19">
        <v>0</v>
      </c>
      <c r="Q213" s="19">
        <v>0</v>
      </c>
      <c r="R213" s="19">
        <v>0</v>
      </c>
      <c r="S213" s="19">
        <v>0</v>
      </c>
      <c r="T213" s="19">
        <v>0</v>
      </c>
      <c r="U213" s="19">
        <v>0</v>
      </c>
      <c r="V213" s="19">
        <v>0</v>
      </c>
      <c r="W213" s="19">
        <v>0</v>
      </c>
      <c r="X213" s="19">
        <v>0</v>
      </c>
      <c r="Y213" s="19">
        <v>0</v>
      </c>
    </row>
    <row r="214" spans="1:25" x14ac:dyDescent="0.3">
      <c r="A214" s="23">
        <v>205</v>
      </c>
      <c r="B214" s="21" t="s">
        <v>196</v>
      </c>
      <c r="C214" s="19">
        <v>0</v>
      </c>
      <c r="D214" s="19">
        <v>0</v>
      </c>
      <c r="E214" s="19">
        <v>0</v>
      </c>
      <c r="F214" s="19">
        <v>0</v>
      </c>
      <c r="G214" s="19">
        <v>0</v>
      </c>
      <c r="H214" s="35">
        <v>93</v>
      </c>
      <c r="I214" s="19">
        <v>0</v>
      </c>
      <c r="J214" s="19">
        <v>0</v>
      </c>
      <c r="K214" s="19">
        <v>0</v>
      </c>
      <c r="L214" s="19">
        <v>113</v>
      </c>
      <c r="M214" s="19">
        <v>0</v>
      </c>
      <c r="N214" s="19">
        <v>0</v>
      </c>
      <c r="O214" s="19">
        <v>0</v>
      </c>
      <c r="P214" s="19">
        <v>0</v>
      </c>
      <c r="Q214" s="19">
        <v>0</v>
      </c>
      <c r="R214" s="19">
        <v>0</v>
      </c>
      <c r="S214" s="19">
        <v>0</v>
      </c>
      <c r="T214" s="19">
        <v>0</v>
      </c>
      <c r="U214" s="19">
        <v>0</v>
      </c>
      <c r="V214" s="19">
        <v>0</v>
      </c>
      <c r="W214" s="19">
        <v>0</v>
      </c>
      <c r="X214" s="19">
        <v>0</v>
      </c>
      <c r="Y214" s="19">
        <v>0</v>
      </c>
    </row>
    <row r="215" spans="1:25" x14ac:dyDescent="0.3">
      <c r="A215" s="23">
        <v>206</v>
      </c>
      <c r="B215" s="21" t="s">
        <v>197</v>
      </c>
      <c r="C215" s="19">
        <v>0</v>
      </c>
      <c r="D215" s="19">
        <v>0</v>
      </c>
      <c r="E215" s="19">
        <v>0</v>
      </c>
      <c r="F215" s="19">
        <v>0</v>
      </c>
      <c r="G215" s="19">
        <v>0</v>
      </c>
      <c r="H215" s="35">
        <v>915</v>
      </c>
      <c r="I215" s="19">
        <v>0</v>
      </c>
      <c r="J215" s="19">
        <v>0</v>
      </c>
      <c r="K215" s="19">
        <v>0</v>
      </c>
      <c r="L215" s="19">
        <v>37</v>
      </c>
      <c r="M215" s="19">
        <v>0</v>
      </c>
      <c r="N215" s="19">
        <v>0</v>
      </c>
      <c r="O215" s="19">
        <v>0</v>
      </c>
      <c r="P215" s="19">
        <v>0</v>
      </c>
      <c r="Q215" s="19">
        <v>0</v>
      </c>
      <c r="R215" s="19">
        <v>0</v>
      </c>
      <c r="S215" s="19">
        <v>0</v>
      </c>
      <c r="T215" s="19">
        <v>0</v>
      </c>
      <c r="U215" s="19">
        <v>0</v>
      </c>
      <c r="V215" s="19">
        <v>0</v>
      </c>
      <c r="W215" s="19">
        <v>0</v>
      </c>
      <c r="X215" s="19">
        <v>0</v>
      </c>
      <c r="Y215" s="19">
        <v>0</v>
      </c>
    </row>
    <row r="216" spans="1:25" x14ac:dyDescent="0.3">
      <c r="A216" s="23">
        <v>207</v>
      </c>
      <c r="B216" s="21" t="s">
        <v>198</v>
      </c>
      <c r="C216" s="19">
        <v>0</v>
      </c>
      <c r="D216" s="19">
        <v>0</v>
      </c>
      <c r="E216" s="19">
        <v>0</v>
      </c>
      <c r="F216" s="19">
        <v>0</v>
      </c>
      <c r="G216" s="19">
        <v>0</v>
      </c>
      <c r="H216" s="35">
        <v>58</v>
      </c>
      <c r="I216" s="19">
        <v>0</v>
      </c>
      <c r="J216" s="19">
        <v>0</v>
      </c>
      <c r="K216" s="19">
        <v>0</v>
      </c>
      <c r="L216" s="19">
        <v>55</v>
      </c>
      <c r="M216" s="19">
        <v>0</v>
      </c>
      <c r="N216" s="19">
        <v>0</v>
      </c>
      <c r="O216" s="19">
        <v>0</v>
      </c>
      <c r="P216" s="19">
        <v>0</v>
      </c>
      <c r="Q216" s="19">
        <v>0</v>
      </c>
      <c r="R216" s="19">
        <v>0</v>
      </c>
      <c r="S216" s="19">
        <v>0</v>
      </c>
      <c r="T216" s="19">
        <v>0</v>
      </c>
      <c r="U216" s="19">
        <v>0</v>
      </c>
      <c r="V216" s="19">
        <v>0</v>
      </c>
      <c r="W216" s="19">
        <v>0</v>
      </c>
      <c r="X216" s="19">
        <v>0</v>
      </c>
      <c r="Y216" s="19">
        <v>0</v>
      </c>
    </row>
    <row r="217" spans="1:25" x14ac:dyDescent="0.3">
      <c r="A217" s="23">
        <v>208</v>
      </c>
      <c r="B217" s="22" t="s">
        <v>199</v>
      </c>
      <c r="C217" s="19">
        <f>C218+C219</f>
        <v>0</v>
      </c>
      <c r="D217" s="19">
        <f t="shared" ref="D217:Y217" si="26">D218+D219</f>
        <v>0</v>
      </c>
      <c r="E217" s="19">
        <f t="shared" si="26"/>
        <v>0</v>
      </c>
      <c r="F217" s="19">
        <f t="shared" si="26"/>
        <v>0</v>
      </c>
      <c r="G217" s="19">
        <f t="shared" si="26"/>
        <v>0</v>
      </c>
      <c r="H217" s="19">
        <f t="shared" si="26"/>
        <v>1194</v>
      </c>
      <c r="I217" s="19">
        <f t="shared" si="26"/>
        <v>0</v>
      </c>
      <c r="J217" s="19">
        <f t="shared" si="26"/>
        <v>0</v>
      </c>
      <c r="K217" s="19">
        <f t="shared" si="26"/>
        <v>0</v>
      </c>
      <c r="L217" s="19">
        <f t="shared" si="26"/>
        <v>23</v>
      </c>
      <c r="M217" s="19">
        <f t="shared" si="26"/>
        <v>0</v>
      </c>
      <c r="N217" s="19">
        <f t="shared" si="26"/>
        <v>0</v>
      </c>
      <c r="O217" s="19">
        <f t="shared" si="26"/>
        <v>0</v>
      </c>
      <c r="P217" s="19">
        <f t="shared" si="26"/>
        <v>0</v>
      </c>
      <c r="Q217" s="19">
        <f t="shared" si="26"/>
        <v>0</v>
      </c>
      <c r="R217" s="19">
        <f t="shared" si="26"/>
        <v>0</v>
      </c>
      <c r="S217" s="19">
        <f t="shared" si="26"/>
        <v>0</v>
      </c>
      <c r="T217" s="19">
        <f t="shared" si="26"/>
        <v>0</v>
      </c>
      <c r="U217" s="19">
        <f t="shared" si="26"/>
        <v>0</v>
      </c>
      <c r="V217" s="19">
        <f t="shared" si="26"/>
        <v>0</v>
      </c>
      <c r="W217" s="19">
        <f t="shared" si="26"/>
        <v>0</v>
      </c>
      <c r="X217" s="19">
        <f t="shared" si="26"/>
        <v>0</v>
      </c>
      <c r="Y217" s="19">
        <f t="shared" si="26"/>
        <v>0</v>
      </c>
    </row>
    <row r="218" spans="1:25" x14ac:dyDescent="0.3">
      <c r="A218" s="23">
        <v>209</v>
      </c>
      <c r="B218" s="21" t="s">
        <v>47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  <c r="W218" s="19">
        <v>0</v>
      </c>
      <c r="X218" s="19">
        <v>0</v>
      </c>
      <c r="Y218" s="19">
        <v>0</v>
      </c>
    </row>
    <row r="219" spans="1:25" x14ac:dyDescent="0.3">
      <c r="A219" s="23">
        <v>210</v>
      </c>
      <c r="B219" s="21" t="s">
        <v>200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1194</v>
      </c>
      <c r="I219" s="19">
        <v>0</v>
      </c>
      <c r="J219" s="19">
        <v>0</v>
      </c>
      <c r="K219" s="19">
        <v>0</v>
      </c>
      <c r="L219" s="19">
        <v>23</v>
      </c>
      <c r="M219" s="19">
        <v>0</v>
      </c>
      <c r="N219" s="19">
        <v>0</v>
      </c>
      <c r="O219" s="19">
        <v>0</v>
      </c>
      <c r="P219" s="19">
        <v>0</v>
      </c>
      <c r="Q219" s="19">
        <v>0</v>
      </c>
      <c r="R219" s="19">
        <v>0</v>
      </c>
      <c r="S219" s="19">
        <v>0</v>
      </c>
      <c r="T219" s="19">
        <v>0</v>
      </c>
      <c r="U219" s="19">
        <v>0</v>
      </c>
      <c r="V219" s="19">
        <v>0</v>
      </c>
      <c r="W219" s="19">
        <v>0</v>
      </c>
      <c r="X219" s="19">
        <v>0</v>
      </c>
      <c r="Y219" s="19">
        <v>0</v>
      </c>
    </row>
    <row r="220" spans="1:25" x14ac:dyDescent="0.3">
      <c r="A220" s="23">
        <v>211</v>
      </c>
      <c r="B220" s="22" t="s">
        <v>201</v>
      </c>
      <c r="C220" s="19">
        <f>C221+C222+C223+C224+C225+C226</f>
        <v>0</v>
      </c>
      <c r="D220" s="19">
        <f t="shared" ref="D220:Y220" si="27">D221+D222+D223+D224+D225+D226</f>
        <v>0</v>
      </c>
      <c r="E220" s="19">
        <f t="shared" si="27"/>
        <v>0</v>
      </c>
      <c r="F220" s="19">
        <f t="shared" si="27"/>
        <v>0</v>
      </c>
      <c r="G220" s="19">
        <f t="shared" si="27"/>
        <v>0</v>
      </c>
      <c r="H220" s="19">
        <f t="shared" si="27"/>
        <v>1983</v>
      </c>
      <c r="I220" s="19">
        <f t="shared" si="27"/>
        <v>0</v>
      </c>
      <c r="J220" s="19">
        <f t="shared" si="27"/>
        <v>0</v>
      </c>
      <c r="K220" s="19">
        <f t="shared" si="27"/>
        <v>191</v>
      </c>
      <c r="L220" s="19">
        <f t="shared" si="27"/>
        <v>2464</v>
      </c>
      <c r="M220" s="19">
        <f t="shared" si="27"/>
        <v>0</v>
      </c>
      <c r="N220" s="19">
        <f t="shared" si="27"/>
        <v>0</v>
      </c>
      <c r="O220" s="19">
        <f t="shared" si="27"/>
        <v>0</v>
      </c>
      <c r="P220" s="19">
        <f t="shared" si="27"/>
        <v>0</v>
      </c>
      <c r="Q220" s="19">
        <f t="shared" si="27"/>
        <v>0</v>
      </c>
      <c r="R220" s="19">
        <f t="shared" si="27"/>
        <v>0</v>
      </c>
      <c r="S220" s="19">
        <f t="shared" si="27"/>
        <v>0</v>
      </c>
      <c r="T220" s="19">
        <f t="shared" si="27"/>
        <v>0</v>
      </c>
      <c r="U220" s="19">
        <f t="shared" si="27"/>
        <v>0</v>
      </c>
      <c r="V220" s="19">
        <f t="shared" si="27"/>
        <v>0</v>
      </c>
      <c r="W220" s="19">
        <f t="shared" si="27"/>
        <v>0</v>
      </c>
      <c r="X220" s="19">
        <f t="shared" si="27"/>
        <v>0</v>
      </c>
      <c r="Y220" s="19">
        <f t="shared" si="27"/>
        <v>0</v>
      </c>
    </row>
    <row r="221" spans="1:25" x14ac:dyDescent="0.3">
      <c r="A221" s="23">
        <v>212</v>
      </c>
      <c r="B221" s="21" t="s">
        <v>47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  <c r="V221" s="19">
        <v>0</v>
      </c>
      <c r="W221" s="19">
        <v>0</v>
      </c>
      <c r="X221" s="19">
        <v>0</v>
      </c>
      <c r="Y221" s="19">
        <v>0</v>
      </c>
    </row>
    <row r="222" spans="1:25" x14ac:dyDescent="0.3">
      <c r="A222" s="23">
        <v>213</v>
      </c>
      <c r="B222" s="21" t="s">
        <v>53</v>
      </c>
      <c r="C222" s="19">
        <v>0</v>
      </c>
      <c r="D222" s="19">
        <v>0</v>
      </c>
      <c r="E222" s="19">
        <v>0</v>
      </c>
      <c r="F222" s="19">
        <v>0</v>
      </c>
      <c r="G222" s="19">
        <v>0</v>
      </c>
      <c r="H222" s="19">
        <v>378</v>
      </c>
      <c r="I222" s="19">
        <v>0</v>
      </c>
      <c r="J222" s="19">
        <v>0</v>
      </c>
      <c r="K222" s="19">
        <v>0</v>
      </c>
      <c r="L222" s="19">
        <v>245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>
        <v>0</v>
      </c>
      <c r="T222" s="19">
        <v>0</v>
      </c>
      <c r="U222" s="19">
        <v>0</v>
      </c>
      <c r="V222" s="19">
        <v>0</v>
      </c>
      <c r="W222" s="19">
        <v>0</v>
      </c>
      <c r="X222" s="19">
        <v>0</v>
      </c>
      <c r="Y222" s="19">
        <v>0</v>
      </c>
    </row>
    <row r="223" spans="1:25" x14ac:dyDescent="0.3">
      <c r="A223" s="23">
        <v>214</v>
      </c>
      <c r="B223" s="21" t="s">
        <v>202</v>
      </c>
      <c r="C223" s="19">
        <v>0</v>
      </c>
      <c r="D223" s="19">
        <v>0</v>
      </c>
      <c r="E223" s="19">
        <v>0</v>
      </c>
      <c r="F223" s="19">
        <v>0</v>
      </c>
      <c r="G223" s="19">
        <v>0</v>
      </c>
      <c r="H223" s="19">
        <v>755</v>
      </c>
      <c r="I223" s="19">
        <v>0</v>
      </c>
      <c r="J223" s="19">
        <v>0</v>
      </c>
      <c r="K223" s="19">
        <v>191</v>
      </c>
      <c r="L223" s="19">
        <v>512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>
        <v>0</v>
      </c>
      <c r="T223" s="19">
        <v>0</v>
      </c>
      <c r="U223" s="19">
        <v>0</v>
      </c>
      <c r="V223" s="19">
        <v>0</v>
      </c>
      <c r="W223" s="19">
        <v>0</v>
      </c>
      <c r="X223" s="19">
        <v>0</v>
      </c>
      <c r="Y223" s="19">
        <v>0</v>
      </c>
    </row>
    <row r="224" spans="1:25" x14ac:dyDescent="0.3">
      <c r="A224" s="23">
        <v>215</v>
      </c>
      <c r="B224" s="21" t="s">
        <v>203</v>
      </c>
      <c r="C224" s="19">
        <v>0</v>
      </c>
      <c r="D224" s="19">
        <v>0</v>
      </c>
      <c r="E224" s="19">
        <v>0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0</v>
      </c>
      <c r="R224" s="19">
        <v>0</v>
      </c>
      <c r="S224" s="19">
        <v>0</v>
      </c>
      <c r="T224" s="19">
        <v>0</v>
      </c>
      <c r="U224" s="19">
        <v>0</v>
      </c>
      <c r="V224" s="19">
        <v>0</v>
      </c>
      <c r="W224" s="19">
        <v>0</v>
      </c>
      <c r="X224" s="19">
        <v>0</v>
      </c>
      <c r="Y224" s="19">
        <v>0</v>
      </c>
    </row>
    <row r="225" spans="1:25" x14ac:dyDescent="0.3">
      <c r="A225" s="23">
        <v>216</v>
      </c>
      <c r="B225" s="21" t="s">
        <v>204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>
        <v>850</v>
      </c>
      <c r="I225" s="19">
        <v>0</v>
      </c>
      <c r="J225" s="19">
        <v>0</v>
      </c>
      <c r="K225" s="19">
        <v>0</v>
      </c>
      <c r="L225" s="19">
        <v>1707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  <c r="V225" s="19">
        <v>0</v>
      </c>
      <c r="W225" s="19">
        <v>0</v>
      </c>
      <c r="X225" s="19">
        <v>0</v>
      </c>
      <c r="Y225" s="19">
        <v>0</v>
      </c>
    </row>
    <row r="226" spans="1:25" x14ac:dyDescent="0.3">
      <c r="A226" s="23">
        <v>217</v>
      </c>
      <c r="B226" s="21" t="s">
        <v>205</v>
      </c>
      <c r="C226" s="19">
        <v>0</v>
      </c>
      <c r="D226" s="19">
        <v>0</v>
      </c>
      <c r="E226" s="19">
        <v>0</v>
      </c>
      <c r="F226" s="19">
        <v>0</v>
      </c>
      <c r="G226" s="19">
        <v>0</v>
      </c>
      <c r="H226" s="35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19">
        <v>0</v>
      </c>
      <c r="T226" s="19">
        <v>0</v>
      </c>
      <c r="U226" s="19">
        <v>0</v>
      </c>
      <c r="V226" s="19">
        <v>0</v>
      </c>
      <c r="W226" s="19">
        <v>0</v>
      </c>
      <c r="X226" s="19">
        <v>0</v>
      </c>
      <c r="Y226" s="19">
        <v>0</v>
      </c>
    </row>
  </sheetData>
  <mergeCells count="7">
    <mergeCell ref="A2:Y2"/>
    <mergeCell ref="A9:B9"/>
    <mergeCell ref="AC2:BO7"/>
    <mergeCell ref="A6:A7"/>
    <mergeCell ref="B6:B7"/>
    <mergeCell ref="C6:Y6"/>
    <mergeCell ref="G5:P5"/>
  </mergeCells>
  <pageMargins left="0.39370078740157483" right="0.39370078740157483" top="0.78740157480314965" bottom="0.39370078740157483" header="0.19685039370078741" footer="0.19685039370078741"/>
  <pageSetup paperSize="9" scale="54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27"/>
  <sheetViews>
    <sheetView tabSelected="1" view="pageBreakPreview" zoomScaleNormal="100" zoomScaleSheetLayoutView="100" workbookViewId="0">
      <pane xSplit="2" ySplit="2" topLeftCell="N210" activePane="bottomRight" state="frozen"/>
      <selection pane="topRight" activeCell="C1" sqref="C1"/>
      <selection pane="bottomLeft" activeCell="A4" sqref="A4"/>
      <selection pane="bottomRight" activeCell="Q7" sqref="Q7"/>
    </sheetView>
  </sheetViews>
  <sheetFormatPr defaultColWidth="0.81640625" defaultRowHeight="15.5" x14ac:dyDescent="0.35"/>
  <cols>
    <col min="1" max="1" width="4.453125" style="11" customWidth="1"/>
    <col min="2" max="2" width="17.54296875" style="11" customWidth="1"/>
    <col min="3" max="25" width="10.453125" style="11" customWidth="1"/>
    <col min="26" max="16384" width="0.81640625" style="11"/>
  </cols>
  <sheetData>
    <row r="1" spans="1:25" s="6" customFormat="1" ht="13" x14ac:dyDescent="0.25">
      <c r="A1" s="28" t="s">
        <v>1</v>
      </c>
      <c r="B1" s="28" t="s">
        <v>43</v>
      </c>
      <c r="C1" s="28" t="s">
        <v>5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s="7" customFormat="1" ht="52" x14ac:dyDescent="0.25">
      <c r="A2" s="28"/>
      <c r="B2" s="28"/>
      <c r="C2" s="17" t="s">
        <v>24</v>
      </c>
      <c r="D2" s="17" t="s">
        <v>25</v>
      </c>
      <c r="E2" s="17" t="s">
        <v>26</v>
      </c>
      <c r="F2" s="17" t="s">
        <v>27</v>
      </c>
      <c r="G2" s="17" t="s">
        <v>28</v>
      </c>
      <c r="H2" s="17" t="s">
        <v>29</v>
      </c>
      <c r="I2" s="17" t="s">
        <v>30</v>
      </c>
      <c r="J2" s="17" t="s">
        <v>31</v>
      </c>
      <c r="K2" s="17" t="s">
        <v>32</v>
      </c>
      <c r="L2" s="17" t="s">
        <v>33</v>
      </c>
      <c r="M2" s="17" t="s">
        <v>34</v>
      </c>
      <c r="N2" s="17" t="s">
        <v>35</v>
      </c>
      <c r="O2" s="17" t="s">
        <v>41</v>
      </c>
      <c r="P2" s="17" t="s">
        <v>36</v>
      </c>
      <c r="Q2" s="17" t="s">
        <v>37</v>
      </c>
      <c r="R2" s="17" t="s">
        <v>38</v>
      </c>
      <c r="S2" s="17" t="s">
        <v>217</v>
      </c>
      <c r="T2" s="34" t="s">
        <v>216</v>
      </c>
      <c r="U2" s="34" t="s">
        <v>215</v>
      </c>
      <c r="V2" s="34" t="s">
        <v>40</v>
      </c>
      <c r="W2" s="34" t="s">
        <v>39</v>
      </c>
      <c r="X2" s="34" t="s">
        <v>213</v>
      </c>
      <c r="Y2" s="34" t="s">
        <v>214</v>
      </c>
    </row>
    <row r="3" spans="1:25" s="10" customFormat="1" ht="13" x14ac:dyDescent="0.25">
      <c r="A3" s="18">
        <v>1</v>
      </c>
      <c r="B3" s="18">
        <v>2</v>
      </c>
      <c r="C3" s="18">
        <v>26</v>
      </c>
      <c r="D3" s="18">
        <v>27</v>
      </c>
      <c r="E3" s="18">
        <v>28</v>
      </c>
      <c r="F3" s="18">
        <v>29</v>
      </c>
      <c r="G3" s="18">
        <v>30</v>
      </c>
      <c r="H3" s="18">
        <v>31</v>
      </c>
      <c r="I3" s="18">
        <v>32</v>
      </c>
      <c r="J3" s="18">
        <v>33</v>
      </c>
      <c r="K3" s="18">
        <v>34</v>
      </c>
      <c r="L3" s="18">
        <v>35</v>
      </c>
      <c r="M3" s="18">
        <v>36</v>
      </c>
      <c r="N3" s="18">
        <v>37</v>
      </c>
      <c r="O3" s="18">
        <v>38</v>
      </c>
      <c r="P3" s="18">
        <v>39</v>
      </c>
      <c r="Q3" s="18">
        <v>40</v>
      </c>
      <c r="R3" s="18">
        <v>41</v>
      </c>
      <c r="S3" s="18">
        <v>42</v>
      </c>
      <c r="T3" s="18">
        <v>43</v>
      </c>
      <c r="U3" s="18">
        <v>44</v>
      </c>
      <c r="V3" s="18">
        <v>45</v>
      </c>
      <c r="W3" s="18">
        <v>46</v>
      </c>
      <c r="X3" s="18">
        <v>47</v>
      </c>
      <c r="Y3" s="18">
        <v>48</v>
      </c>
    </row>
    <row r="4" spans="1:25" s="8" customFormat="1" ht="13" x14ac:dyDescent="0.25">
      <c r="A4" s="25" t="s">
        <v>2</v>
      </c>
      <c r="B4" s="25"/>
      <c r="C4" s="19">
        <f>SUM(C5:C221)/2</f>
        <v>0</v>
      </c>
      <c r="D4" s="19">
        <f t="shared" ref="D4:Y4" si="0">SUM(D5:D221)/2</f>
        <v>0</v>
      </c>
      <c r="E4" s="19">
        <f t="shared" si="0"/>
        <v>0</v>
      </c>
      <c r="F4" s="19">
        <f t="shared" si="0"/>
        <v>0</v>
      </c>
      <c r="G4" s="19">
        <f t="shared" si="0"/>
        <v>0</v>
      </c>
      <c r="H4" s="19">
        <f t="shared" si="0"/>
        <v>0</v>
      </c>
      <c r="I4" s="19">
        <f t="shared" si="0"/>
        <v>0</v>
      </c>
      <c r="J4" s="19">
        <f t="shared" si="0"/>
        <v>0</v>
      </c>
      <c r="K4" s="19">
        <f t="shared" si="0"/>
        <v>0</v>
      </c>
      <c r="L4" s="19">
        <f t="shared" si="0"/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0"/>
        <v>0</v>
      </c>
      <c r="R4" s="19">
        <f t="shared" si="0"/>
        <v>0</v>
      </c>
      <c r="S4" s="19">
        <f t="shared" si="0"/>
        <v>0</v>
      </c>
      <c r="T4" s="19">
        <f t="shared" si="0"/>
        <v>1391</v>
      </c>
      <c r="U4" s="19">
        <f t="shared" si="0"/>
        <v>36498</v>
      </c>
      <c r="V4" s="19">
        <f t="shared" si="0"/>
        <v>0</v>
      </c>
      <c r="W4" s="19">
        <f t="shared" si="0"/>
        <v>9366</v>
      </c>
      <c r="X4" s="19">
        <f t="shared" si="0"/>
        <v>7759</v>
      </c>
      <c r="Y4" s="19">
        <f t="shared" si="0"/>
        <v>17886</v>
      </c>
    </row>
    <row r="5" spans="1:25" s="9" customFormat="1" ht="13" x14ac:dyDescent="0.3">
      <c r="A5" s="20">
        <v>1</v>
      </c>
      <c r="B5" s="22" t="s">
        <v>46</v>
      </c>
      <c r="C5" s="19">
        <f>C6+C7</f>
        <v>0</v>
      </c>
      <c r="D5" s="19">
        <f t="shared" ref="D5:Y5" si="1">D6+D7</f>
        <v>0</v>
      </c>
      <c r="E5" s="19">
        <f t="shared" si="1"/>
        <v>0</v>
      </c>
      <c r="F5" s="19">
        <f t="shared" si="1"/>
        <v>0</v>
      </c>
      <c r="G5" s="19">
        <f t="shared" si="1"/>
        <v>0</v>
      </c>
      <c r="H5" s="19">
        <f t="shared" si="1"/>
        <v>0</v>
      </c>
      <c r="I5" s="19">
        <f t="shared" si="1"/>
        <v>0</v>
      </c>
      <c r="J5" s="19">
        <f t="shared" si="1"/>
        <v>0</v>
      </c>
      <c r="K5" s="19">
        <f t="shared" si="1"/>
        <v>0</v>
      </c>
      <c r="L5" s="19">
        <f t="shared" si="1"/>
        <v>0</v>
      </c>
      <c r="M5" s="19">
        <f t="shared" si="1"/>
        <v>0</v>
      </c>
      <c r="N5" s="19">
        <f t="shared" si="1"/>
        <v>0</v>
      </c>
      <c r="O5" s="19">
        <f t="shared" si="1"/>
        <v>0</v>
      </c>
      <c r="P5" s="19">
        <f t="shared" si="1"/>
        <v>0</v>
      </c>
      <c r="Q5" s="19">
        <f t="shared" si="1"/>
        <v>0</v>
      </c>
      <c r="R5" s="19">
        <f t="shared" si="1"/>
        <v>0</v>
      </c>
      <c r="S5" s="19">
        <f t="shared" si="1"/>
        <v>0</v>
      </c>
      <c r="T5" s="19">
        <f t="shared" si="1"/>
        <v>26</v>
      </c>
      <c r="U5" s="19">
        <f t="shared" si="1"/>
        <v>56</v>
      </c>
      <c r="V5" s="19">
        <f t="shared" si="1"/>
        <v>0</v>
      </c>
      <c r="W5" s="19">
        <f t="shared" si="1"/>
        <v>108</v>
      </c>
      <c r="X5" s="19">
        <f t="shared" si="1"/>
        <v>71</v>
      </c>
      <c r="Y5" s="19">
        <f t="shared" si="1"/>
        <v>70</v>
      </c>
    </row>
    <row r="6" spans="1:25" s="9" customFormat="1" ht="13" x14ac:dyDescent="0.3">
      <c r="A6" s="20">
        <v>2</v>
      </c>
      <c r="B6" s="21" t="s">
        <v>47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0</v>
      </c>
    </row>
    <row r="7" spans="1:25" s="9" customFormat="1" ht="26" x14ac:dyDescent="0.3">
      <c r="A7" s="20">
        <v>3</v>
      </c>
      <c r="B7" s="21" t="s">
        <v>48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26</v>
      </c>
      <c r="U7" s="19">
        <v>56</v>
      </c>
      <c r="V7" s="19">
        <v>0</v>
      </c>
      <c r="W7" s="19">
        <v>108</v>
      </c>
      <c r="X7" s="19">
        <v>71</v>
      </c>
      <c r="Y7" s="19">
        <v>70</v>
      </c>
    </row>
    <row r="8" spans="1:25" x14ac:dyDescent="0.35">
      <c r="A8" s="20">
        <v>4</v>
      </c>
      <c r="B8" s="22" t="s">
        <v>49</v>
      </c>
      <c r="C8" s="19">
        <f>C9+C10+C11</f>
        <v>0</v>
      </c>
      <c r="D8" s="19">
        <f t="shared" ref="D8:Y8" si="2">D9+D10+D11</f>
        <v>0</v>
      </c>
      <c r="E8" s="19">
        <f t="shared" si="2"/>
        <v>0</v>
      </c>
      <c r="F8" s="19">
        <f t="shared" si="2"/>
        <v>0</v>
      </c>
      <c r="G8" s="19">
        <f t="shared" si="2"/>
        <v>0</v>
      </c>
      <c r="H8" s="19">
        <f t="shared" si="2"/>
        <v>0</v>
      </c>
      <c r="I8" s="19">
        <f t="shared" si="2"/>
        <v>0</v>
      </c>
      <c r="J8" s="19">
        <f t="shared" si="2"/>
        <v>0</v>
      </c>
      <c r="K8" s="19">
        <f t="shared" si="2"/>
        <v>0</v>
      </c>
      <c r="L8" s="19">
        <f t="shared" si="2"/>
        <v>0</v>
      </c>
      <c r="M8" s="19">
        <f t="shared" si="2"/>
        <v>0</v>
      </c>
      <c r="N8" s="19">
        <f t="shared" si="2"/>
        <v>0</v>
      </c>
      <c r="O8" s="19">
        <f t="shared" si="2"/>
        <v>0</v>
      </c>
      <c r="P8" s="19">
        <f t="shared" si="2"/>
        <v>0</v>
      </c>
      <c r="Q8" s="19">
        <f t="shared" si="2"/>
        <v>0</v>
      </c>
      <c r="R8" s="19">
        <f t="shared" si="2"/>
        <v>0</v>
      </c>
      <c r="S8" s="19">
        <f t="shared" si="2"/>
        <v>0</v>
      </c>
      <c r="T8" s="19">
        <f t="shared" si="2"/>
        <v>84</v>
      </c>
      <c r="U8" s="19">
        <f t="shared" si="2"/>
        <v>748</v>
      </c>
      <c r="V8" s="19">
        <f t="shared" si="2"/>
        <v>0</v>
      </c>
      <c r="W8" s="19">
        <f t="shared" si="2"/>
        <v>268</v>
      </c>
      <c r="X8" s="19">
        <f t="shared" si="2"/>
        <v>168</v>
      </c>
      <c r="Y8" s="19">
        <f t="shared" si="2"/>
        <v>196</v>
      </c>
    </row>
    <row r="9" spans="1:25" x14ac:dyDescent="0.35">
      <c r="A9" s="20">
        <v>5</v>
      </c>
      <c r="B9" s="21" t="s">
        <v>47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354</v>
      </c>
      <c r="V9" s="19">
        <v>0</v>
      </c>
      <c r="W9" s="19">
        <v>26</v>
      </c>
      <c r="X9" s="19">
        <v>0</v>
      </c>
      <c r="Y9" s="19">
        <v>0</v>
      </c>
    </row>
    <row r="10" spans="1:25" x14ac:dyDescent="0.35">
      <c r="A10" s="20">
        <v>6</v>
      </c>
      <c r="B10" s="21" t="s">
        <v>50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84</v>
      </c>
      <c r="U10" s="19">
        <v>394</v>
      </c>
      <c r="V10" s="19">
        <v>0</v>
      </c>
      <c r="W10" s="19">
        <v>242</v>
      </c>
      <c r="X10" s="19">
        <v>168</v>
      </c>
      <c r="Y10" s="19">
        <v>196</v>
      </c>
    </row>
    <row r="11" spans="1:25" x14ac:dyDescent="0.35">
      <c r="A11" s="20">
        <v>7</v>
      </c>
      <c r="B11" s="21" t="s">
        <v>51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</row>
    <row r="12" spans="1:25" x14ac:dyDescent="0.35">
      <c r="A12" s="20">
        <v>8</v>
      </c>
      <c r="B12" s="22" t="s">
        <v>52</v>
      </c>
      <c r="C12" s="19">
        <f>C13+C14+C15+C16+C17+C18+C19+C20+C21+C22</f>
        <v>0</v>
      </c>
      <c r="D12" s="19">
        <f t="shared" ref="D12:Y12" si="3">D13+D14+D15+D16+D17+D18+D19+D20+D21+D22</f>
        <v>0</v>
      </c>
      <c r="E12" s="19">
        <f t="shared" si="3"/>
        <v>0</v>
      </c>
      <c r="F12" s="19">
        <f t="shared" si="3"/>
        <v>0</v>
      </c>
      <c r="G12" s="19">
        <f t="shared" si="3"/>
        <v>0</v>
      </c>
      <c r="H12" s="19">
        <f t="shared" si="3"/>
        <v>0</v>
      </c>
      <c r="I12" s="19">
        <f t="shared" si="3"/>
        <v>0</v>
      </c>
      <c r="J12" s="19">
        <f t="shared" si="3"/>
        <v>0</v>
      </c>
      <c r="K12" s="19">
        <f t="shared" si="3"/>
        <v>0</v>
      </c>
      <c r="L12" s="19">
        <f t="shared" si="3"/>
        <v>0</v>
      </c>
      <c r="M12" s="19">
        <f t="shared" si="3"/>
        <v>0</v>
      </c>
      <c r="N12" s="19">
        <f t="shared" si="3"/>
        <v>0</v>
      </c>
      <c r="O12" s="19">
        <f t="shared" si="3"/>
        <v>0</v>
      </c>
      <c r="P12" s="19">
        <f t="shared" si="3"/>
        <v>0</v>
      </c>
      <c r="Q12" s="19">
        <f t="shared" si="3"/>
        <v>0</v>
      </c>
      <c r="R12" s="19">
        <f t="shared" si="3"/>
        <v>0</v>
      </c>
      <c r="S12" s="19">
        <f t="shared" si="3"/>
        <v>0</v>
      </c>
      <c r="T12" s="19">
        <f t="shared" si="3"/>
        <v>87</v>
      </c>
      <c r="U12" s="19">
        <f t="shared" si="3"/>
        <v>2267</v>
      </c>
      <c r="V12" s="19">
        <f t="shared" si="3"/>
        <v>0</v>
      </c>
      <c r="W12" s="19">
        <f t="shared" si="3"/>
        <v>993</v>
      </c>
      <c r="X12" s="19">
        <f t="shared" si="3"/>
        <v>349</v>
      </c>
      <c r="Y12" s="19">
        <f t="shared" si="3"/>
        <v>1560</v>
      </c>
    </row>
    <row r="13" spans="1:25" x14ac:dyDescent="0.35">
      <c r="A13" s="20">
        <v>9</v>
      </c>
      <c r="B13" s="21" t="s">
        <v>47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415</v>
      </c>
      <c r="V13" s="19">
        <v>0</v>
      </c>
      <c r="W13" s="19">
        <v>124</v>
      </c>
      <c r="X13" s="19">
        <v>74</v>
      </c>
      <c r="Y13" s="19">
        <v>294</v>
      </c>
    </row>
    <row r="14" spans="1:25" x14ac:dyDescent="0.35">
      <c r="A14" s="20">
        <v>10</v>
      </c>
      <c r="B14" s="21" t="s">
        <v>53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357</v>
      </c>
      <c r="V14" s="19">
        <v>0</v>
      </c>
      <c r="W14" s="19">
        <v>95</v>
      </c>
      <c r="X14" s="19">
        <v>0</v>
      </c>
      <c r="Y14" s="19">
        <v>214</v>
      </c>
    </row>
    <row r="15" spans="1:25" x14ac:dyDescent="0.35">
      <c r="A15" s="20">
        <v>11</v>
      </c>
      <c r="B15" s="21" t="s">
        <v>54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41</v>
      </c>
      <c r="V15" s="19">
        <v>0</v>
      </c>
      <c r="W15" s="19">
        <v>34</v>
      </c>
      <c r="X15" s="19">
        <v>0</v>
      </c>
      <c r="Y15" s="19">
        <v>38</v>
      </c>
    </row>
    <row r="16" spans="1:25" x14ac:dyDescent="0.35">
      <c r="A16" s="20">
        <v>12</v>
      </c>
      <c r="B16" s="21" t="s">
        <v>55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</row>
    <row r="17" spans="1:25" x14ac:dyDescent="0.35">
      <c r="A17" s="20">
        <v>13</v>
      </c>
      <c r="B17" s="21" t="s">
        <v>56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35</v>
      </c>
      <c r="U17" s="19">
        <v>543</v>
      </c>
      <c r="V17" s="19">
        <v>0</v>
      </c>
      <c r="W17" s="19">
        <v>501</v>
      </c>
      <c r="X17" s="19">
        <v>145</v>
      </c>
      <c r="Y17" s="19">
        <v>423</v>
      </c>
    </row>
    <row r="18" spans="1:25" x14ac:dyDescent="0.35">
      <c r="A18" s="20">
        <v>14</v>
      </c>
      <c r="B18" s="21" t="s">
        <v>57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52</v>
      </c>
      <c r="U18" s="19">
        <v>329</v>
      </c>
      <c r="V18" s="19">
        <v>0</v>
      </c>
      <c r="W18" s="19">
        <v>145</v>
      </c>
      <c r="X18" s="19">
        <v>130</v>
      </c>
      <c r="Y18" s="19">
        <v>294</v>
      </c>
    </row>
    <row r="19" spans="1:25" x14ac:dyDescent="0.35">
      <c r="A19" s="20">
        <v>15</v>
      </c>
      <c r="B19" s="21" t="s">
        <v>58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</row>
    <row r="20" spans="1:25" x14ac:dyDescent="0.35">
      <c r="A20" s="20">
        <v>16</v>
      </c>
      <c r="B20" s="21" t="s">
        <v>59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203</v>
      </c>
      <c r="V20" s="19">
        <v>0</v>
      </c>
      <c r="W20" s="19">
        <v>0</v>
      </c>
      <c r="X20" s="19">
        <v>0</v>
      </c>
      <c r="Y20" s="19">
        <v>98</v>
      </c>
    </row>
    <row r="21" spans="1:25" x14ac:dyDescent="0.35">
      <c r="A21" s="20">
        <v>17</v>
      </c>
      <c r="B21" s="21" t="s">
        <v>60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</row>
    <row r="22" spans="1:25" x14ac:dyDescent="0.35">
      <c r="A22" s="20">
        <v>18</v>
      </c>
      <c r="B22" s="21" t="s">
        <v>61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379</v>
      </c>
      <c r="V22" s="19">
        <v>0</v>
      </c>
      <c r="W22" s="19">
        <v>94</v>
      </c>
      <c r="X22" s="19">
        <v>0</v>
      </c>
      <c r="Y22" s="19">
        <v>199</v>
      </c>
    </row>
    <row r="23" spans="1:25" x14ac:dyDescent="0.35">
      <c r="A23" s="20">
        <v>19</v>
      </c>
      <c r="B23" s="22" t="s">
        <v>62</v>
      </c>
      <c r="C23" s="19">
        <f>C24+C25+C26+C27+C28+C29+C30</f>
        <v>0</v>
      </c>
      <c r="D23" s="19">
        <f t="shared" ref="D23:Y23" si="4">D24+D25+D26+D27+D28+D29+D30</f>
        <v>0</v>
      </c>
      <c r="E23" s="19">
        <f t="shared" si="4"/>
        <v>0</v>
      </c>
      <c r="F23" s="19">
        <f t="shared" si="4"/>
        <v>0</v>
      </c>
      <c r="G23" s="19">
        <f t="shared" si="4"/>
        <v>0</v>
      </c>
      <c r="H23" s="19">
        <f t="shared" si="4"/>
        <v>0</v>
      </c>
      <c r="I23" s="19">
        <f t="shared" si="4"/>
        <v>0</v>
      </c>
      <c r="J23" s="19">
        <f t="shared" si="4"/>
        <v>0</v>
      </c>
      <c r="K23" s="19">
        <f t="shared" si="4"/>
        <v>0</v>
      </c>
      <c r="L23" s="19">
        <f t="shared" si="4"/>
        <v>0</v>
      </c>
      <c r="M23" s="19">
        <f t="shared" si="4"/>
        <v>0</v>
      </c>
      <c r="N23" s="19">
        <f t="shared" si="4"/>
        <v>0</v>
      </c>
      <c r="O23" s="19">
        <f t="shared" si="4"/>
        <v>0</v>
      </c>
      <c r="P23" s="19">
        <f t="shared" si="4"/>
        <v>0</v>
      </c>
      <c r="Q23" s="19">
        <f t="shared" si="4"/>
        <v>0</v>
      </c>
      <c r="R23" s="19">
        <f t="shared" si="4"/>
        <v>0</v>
      </c>
      <c r="S23" s="19">
        <f t="shared" si="4"/>
        <v>0</v>
      </c>
      <c r="T23" s="19">
        <f t="shared" si="4"/>
        <v>65</v>
      </c>
      <c r="U23" s="19">
        <f t="shared" si="4"/>
        <v>469</v>
      </c>
      <c r="V23" s="19">
        <f t="shared" si="4"/>
        <v>0</v>
      </c>
      <c r="W23" s="19">
        <f t="shared" si="4"/>
        <v>181</v>
      </c>
      <c r="X23" s="19">
        <f t="shared" si="4"/>
        <v>240</v>
      </c>
      <c r="Y23" s="19">
        <f t="shared" si="4"/>
        <v>224</v>
      </c>
    </row>
    <row r="24" spans="1:25" x14ac:dyDescent="0.35">
      <c r="A24" s="20">
        <v>20</v>
      </c>
      <c r="B24" s="21" t="s">
        <v>47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</row>
    <row r="25" spans="1:25" x14ac:dyDescent="0.35">
      <c r="A25" s="20">
        <v>21</v>
      </c>
      <c r="B25" s="21" t="s">
        <v>53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</row>
    <row r="26" spans="1:25" x14ac:dyDescent="0.35">
      <c r="A26" s="20">
        <v>22</v>
      </c>
      <c r="B26" s="21" t="s">
        <v>63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</row>
    <row r="27" spans="1:25" x14ac:dyDescent="0.35">
      <c r="A27" s="20">
        <v>23</v>
      </c>
      <c r="B27" s="21" t="s">
        <v>64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51</v>
      </c>
      <c r="V27" s="19">
        <v>0</v>
      </c>
      <c r="W27" s="19">
        <v>18</v>
      </c>
      <c r="X27" s="19">
        <v>9</v>
      </c>
      <c r="Y27" s="19">
        <v>9</v>
      </c>
    </row>
    <row r="28" spans="1:25" x14ac:dyDescent="0.35">
      <c r="A28" s="20">
        <v>24</v>
      </c>
      <c r="B28" s="21" t="s">
        <v>65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44</v>
      </c>
      <c r="U28" s="19">
        <v>62</v>
      </c>
      <c r="V28" s="19">
        <v>0</v>
      </c>
      <c r="W28" s="19">
        <v>0</v>
      </c>
      <c r="X28" s="19">
        <v>75</v>
      </c>
      <c r="Y28" s="19">
        <v>0</v>
      </c>
    </row>
    <row r="29" spans="1:25" x14ac:dyDescent="0.35">
      <c r="A29" s="20">
        <v>25</v>
      </c>
      <c r="B29" s="21" t="s">
        <v>66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</row>
    <row r="30" spans="1:25" x14ac:dyDescent="0.35">
      <c r="A30" s="20">
        <v>26</v>
      </c>
      <c r="B30" s="21" t="s">
        <v>67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21</v>
      </c>
      <c r="U30" s="19">
        <v>356</v>
      </c>
      <c r="V30" s="19">
        <v>0</v>
      </c>
      <c r="W30" s="19">
        <v>163</v>
      </c>
      <c r="X30" s="19">
        <v>156</v>
      </c>
      <c r="Y30" s="19">
        <v>215</v>
      </c>
    </row>
    <row r="31" spans="1:25" x14ac:dyDescent="0.35">
      <c r="A31" s="20">
        <v>27</v>
      </c>
      <c r="B31" s="22" t="s">
        <v>68</v>
      </c>
      <c r="C31" s="19">
        <f>C32+C33+C34+C35</f>
        <v>0</v>
      </c>
      <c r="D31" s="19">
        <f t="shared" ref="D31:Y31" si="5">D32+D33+D34+D35</f>
        <v>0</v>
      </c>
      <c r="E31" s="19">
        <f t="shared" si="5"/>
        <v>0</v>
      </c>
      <c r="F31" s="19">
        <f t="shared" si="5"/>
        <v>0</v>
      </c>
      <c r="G31" s="19">
        <f t="shared" si="5"/>
        <v>0</v>
      </c>
      <c r="H31" s="19">
        <f t="shared" si="5"/>
        <v>0</v>
      </c>
      <c r="I31" s="19">
        <f t="shared" si="5"/>
        <v>0</v>
      </c>
      <c r="J31" s="19">
        <f t="shared" si="5"/>
        <v>0</v>
      </c>
      <c r="K31" s="19">
        <f t="shared" si="5"/>
        <v>0</v>
      </c>
      <c r="L31" s="19">
        <f t="shared" si="5"/>
        <v>0</v>
      </c>
      <c r="M31" s="19">
        <f t="shared" si="5"/>
        <v>0</v>
      </c>
      <c r="N31" s="19">
        <f t="shared" si="5"/>
        <v>0</v>
      </c>
      <c r="O31" s="19">
        <f t="shared" si="5"/>
        <v>0</v>
      </c>
      <c r="P31" s="19">
        <f t="shared" si="5"/>
        <v>0</v>
      </c>
      <c r="Q31" s="19">
        <f t="shared" si="5"/>
        <v>0</v>
      </c>
      <c r="R31" s="19">
        <f t="shared" si="5"/>
        <v>0</v>
      </c>
      <c r="S31" s="19">
        <f t="shared" si="5"/>
        <v>0</v>
      </c>
      <c r="T31" s="19">
        <f t="shared" si="5"/>
        <v>0</v>
      </c>
      <c r="U31" s="19">
        <f t="shared" si="5"/>
        <v>1059</v>
      </c>
      <c r="V31" s="19">
        <f t="shared" si="5"/>
        <v>0</v>
      </c>
      <c r="W31" s="19">
        <f t="shared" si="5"/>
        <v>311</v>
      </c>
      <c r="X31" s="19">
        <f t="shared" si="5"/>
        <v>241</v>
      </c>
      <c r="Y31" s="19">
        <f t="shared" si="5"/>
        <v>426</v>
      </c>
    </row>
    <row r="32" spans="1:25" x14ac:dyDescent="0.35">
      <c r="A32" s="20">
        <v>28</v>
      </c>
      <c r="B32" s="21" t="s">
        <v>47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</row>
    <row r="33" spans="1:25" x14ac:dyDescent="0.35">
      <c r="A33" s="20">
        <v>29</v>
      </c>
      <c r="B33" s="21" t="s">
        <v>69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76</v>
      </c>
      <c r="V33" s="19">
        <v>0</v>
      </c>
      <c r="W33" s="19">
        <v>0</v>
      </c>
      <c r="X33" s="19">
        <v>0</v>
      </c>
      <c r="Y33" s="19">
        <v>83</v>
      </c>
    </row>
    <row r="34" spans="1:25" x14ac:dyDescent="0.35">
      <c r="A34" s="20">
        <v>30</v>
      </c>
      <c r="B34" s="21" t="s">
        <v>70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768</v>
      </c>
      <c r="V34" s="19">
        <v>0</v>
      </c>
      <c r="W34" s="19">
        <v>311</v>
      </c>
      <c r="X34" s="19">
        <v>184</v>
      </c>
      <c r="Y34" s="19">
        <v>279</v>
      </c>
    </row>
    <row r="35" spans="1:25" x14ac:dyDescent="0.35">
      <c r="A35" s="20">
        <v>31</v>
      </c>
      <c r="B35" s="21" t="s">
        <v>71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215</v>
      </c>
      <c r="V35" s="19">
        <v>0</v>
      </c>
      <c r="W35" s="19">
        <v>0</v>
      </c>
      <c r="X35" s="19">
        <v>57</v>
      </c>
      <c r="Y35" s="19">
        <v>64</v>
      </c>
    </row>
    <row r="36" spans="1:25" ht="26" x14ac:dyDescent="0.35">
      <c r="A36" s="20">
        <v>32</v>
      </c>
      <c r="B36" s="22" t="s">
        <v>72</v>
      </c>
      <c r="C36" s="19">
        <f>C37+C38+C39+C40+C41+C42+C43+C44+C45+C46+C47</f>
        <v>0</v>
      </c>
      <c r="D36" s="19">
        <f t="shared" ref="D36:Y36" si="6">D37+D38+D39+D40+D41+D42+D43+D44+D45+D46+D47</f>
        <v>0</v>
      </c>
      <c r="E36" s="19">
        <f t="shared" si="6"/>
        <v>0</v>
      </c>
      <c r="F36" s="19">
        <f t="shared" si="6"/>
        <v>0</v>
      </c>
      <c r="G36" s="19">
        <f t="shared" si="6"/>
        <v>0</v>
      </c>
      <c r="H36" s="19">
        <f t="shared" si="6"/>
        <v>0</v>
      </c>
      <c r="I36" s="19">
        <f t="shared" si="6"/>
        <v>0</v>
      </c>
      <c r="J36" s="19">
        <f t="shared" si="6"/>
        <v>0</v>
      </c>
      <c r="K36" s="19">
        <f t="shared" si="6"/>
        <v>0</v>
      </c>
      <c r="L36" s="19">
        <f t="shared" si="6"/>
        <v>0</v>
      </c>
      <c r="M36" s="19">
        <f t="shared" si="6"/>
        <v>0</v>
      </c>
      <c r="N36" s="19">
        <f t="shared" si="6"/>
        <v>0</v>
      </c>
      <c r="O36" s="19">
        <f t="shared" si="6"/>
        <v>0</v>
      </c>
      <c r="P36" s="19">
        <f t="shared" si="6"/>
        <v>0</v>
      </c>
      <c r="Q36" s="19">
        <f t="shared" si="6"/>
        <v>0</v>
      </c>
      <c r="R36" s="19">
        <f t="shared" si="6"/>
        <v>0</v>
      </c>
      <c r="S36" s="19">
        <f t="shared" si="6"/>
        <v>0</v>
      </c>
      <c r="T36" s="19">
        <f t="shared" si="6"/>
        <v>173</v>
      </c>
      <c r="U36" s="19">
        <f t="shared" si="6"/>
        <v>1769</v>
      </c>
      <c r="V36" s="19">
        <f t="shared" si="6"/>
        <v>0</v>
      </c>
      <c r="W36" s="19">
        <f t="shared" si="6"/>
        <v>317</v>
      </c>
      <c r="X36" s="19">
        <f t="shared" si="6"/>
        <v>533</v>
      </c>
      <c r="Y36" s="19">
        <f t="shared" si="6"/>
        <v>657</v>
      </c>
    </row>
    <row r="37" spans="1:25" x14ac:dyDescent="0.35">
      <c r="A37" s="20">
        <v>33</v>
      </c>
      <c r="B37" s="21" t="s">
        <v>47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126</v>
      </c>
      <c r="V37" s="19">
        <v>0</v>
      </c>
      <c r="W37" s="19">
        <v>55</v>
      </c>
      <c r="X37" s="19">
        <v>73</v>
      </c>
      <c r="Y37" s="19">
        <v>57</v>
      </c>
    </row>
    <row r="38" spans="1:25" x14ac:dyDescent="0.35">
      <c r="A38" s="20">
        <v>34</v>
      </c>
      <c r="B38" s="21" t="s">
        <v>53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</row>
    <row r="39" spans="1:25" x14ac:dyDescent="0.35">
      <c r="A39" s="20">
        <v>35</v>
      </c>
      <c r="B39" s="21" t="s">
        <v>63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77</v>
      </c>
      <c r="V39" s="19">
        <v>0</v>
      </c>
      <c r="W39" s="19">
        <v>0</v>
      </c>
      <c r="X39" s="19">
        <v>8</v>
      </c>
      <c r="Y39" s="19">
        <v>33</v>
      </c>
    </row>
    <row r="40" spans="1:25" x14ac:dyDescent="0.35">
      <c r="A40" s="20">
        <v>36</v>
      </c>
      <c r="B40" s="21" t="s">
        <v>73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328</v>
      </c>
      <c r="V40" s="19">
        <v>0</v>
      </c>
      <c r="W40" s="19">
        <v>104</v>
      </c>
      <c r="X40" s="19">
        <v>107</v>
      </c>
      <c r="Y40" s="19">
        <v>133</v>
      </c>
    </row>
    <row r="41" spans="1:25" x14ac:dyDescent="0.35">
      <c r="A41" s="20">
        <v>37</v>
      </c>
      <c r="B41" s="21" t="s">
        <v>74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</row>
    <row r="42" spans="1:25" x14ac:dyDescent="0.35">
      <c r="A42" s="20">
        <v>38</v>
      </c>
      <c r="B42" s="21" t="s">
        <v>75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7</v>
      </c>
      <c r="U42" s="19">
        <v>28</v>
      </c>
      <c r="V42" s="19">
        <v>0</v>
      </c>
      <c r="W42" s="19">
        <v>0</v>
      </c>
      <c r="X42" s="19">
        <v>0</v>
      </c>
      <c r="Y42" s="19">
        <v>12</v>
      </c>
    </row>
    <row r="43" spans="1:25" x14ac:dyDescent="0.35">
      <c r="A43" s="20">
        <v>39</v>
      </c>
      <c r="B43" s="21" t="s">
        <v>76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116</v>
      </c>
      <c r="U43" s="19">
        <v>588</v>
      </c>
      <c r="V43" s="19">
        <v>0</v>
      </c>
      <c r="W43" s="19">
        <v>0</v>
      </c>
      <c r="X43" s="19">
        <v>115</v>
      </c>
      <c r="Y43" s="19">
        <v>184</v>
      </c>
    </row>
    <row r="44" spans="1:25" x14ac:dyDescent="0.35">
      <c r="A44" s="20">
        <v>40</v>
      </c>
      <c r="B44" s="21" t="s">
        <v>77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</row>
    <row r="45" spans="1:25" x14ac:dyDescent="0.35">
      <c r="A45" s="20">
        <v>41</v>
      </c>
      <c r="B45" s="21" t="s">
        <v>78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50</v>
      </c>
      <c r="U45" s="19">
        <v>323</v>
      </c>
      <c r="V45" s="19">
        <v>0</v>
      </c>
      <c r="W45" s="19">
        <v>125</v>
      </c>
      <c r="X45" s="19">
        <v>116</v>
      </c>
      <c r="Y45" s="19">
        <v>139</v>
      </c>
    </row>
    <row r="46" spans="1:25" x14ac:dyDescent="0.35">
      <c r="A46" s="20">
        <v>42</v>
      </c>
      <c r="B46" s="21" t="s">
        <v>79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110</v>
      </c>
      <c r="V46" s="19">
        <v>0</v>
      </c>
      <c r="W46" s="19">
        <v>0</v>
      </c>
      <c r="X46" s="19">
        <v>78</v>
      </c>
      <c r="Y46" s="19">
        <v>40</v>
      </c>
    </row>
    <row r="47" spans="1:25" x14ac:dyDescent="0.35">
      <c r="A47" s="20">
        <v>43</v>
      </c>
      <c r="B47" s="21" t="s">
        <v>80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189</v>
      </c>
      <c r="V47" s="19">
        <v>0</v>
      </c>
      <c r="W47" s="19">
        <v>33</v>
      </c>
      <c r="X47" s="19">
        <v>36</v>
      </c>
      <c r="Y47" s="19">
        <v>59</v>
      </c>
    </row>
    <row r="48" spans="1:25" x14ac:dyDescent="0.35">
      <c r="A48" s="20">
        <v>44</v>
      </c>
      <c r="B48" s="22" t="s">
        <v>81</v>
      </c>
      <c r="C48" s="19">
        <f>C49+C50+C51+C52+C54+C53</f>
        <v>0</v>
      </c>
      <c r="D48" s="19">
        <f t="shared" ref="D48:Y48" si="7">D49+D50+D51+D52+D54+D53</f>
        <v>0</v>
      </c>
      <c r="E48" s="19">
        <f t="shared" si="7"/>
        <v>0</v>
      </c>
      <c r="F48" s="19">
        <f t="shared" si="7"/>
        <v>0</v>
      </c>
      <c r="G48" s="19">
        <f t="shared" si="7"/>
        <v>0</v>
      </c>
      <c r="H48" s="19">
        <f t="shared" si="7"/>
        <v>0</v>
      </c>
      <c r="I48" s="19">
        <f t="shared" si="7"/>
        <v>0</v>
      </c>
      <c r="J48" s="19">
        <f t="shared" si="7"/>
        <v>0</v>
      </c>
      <c r="K48" s="19">
        <f t="shared" si="7"/>
        <v>0</v>
      </c>
      <c r="L48" s="19">
        <f t="shared" si="7"/>
        <v>0</v>
      </c>
      <c r="M48" s="19">
        <f t="shared" si="7"/>
        <v>0</v>
      </c>
      <c r="N48" s="19">
        <f t="shared" si="7"/>
        <v>0</v>
      </c>
      <c r="O48" s="19">
        <f t="shared" si="7"/>
        <v>0</v>
      </c>
      <c r="P48" s="19">
        <f t="shared" si="7"/>
        <v>0</v>
      </c>
      <c r="Q48" s="19">
        <f t="shared" si="7"/>
        <v>0</v>
      </c>
      <c r="R48" s="19">
        <f t="shared" si="7"/>
        <v>0</v>
      </c>
      <c r="S48" s="19">
        <f t="shared" si="7"/>
        <v>0</v>
      </c>
      <c r="T48" s="19">
        <f t="shared" si="7"/>
        <v>0</v>
      </c>
      <c r="U48" s="19">
        <f t="shared" si="7"/>
        <v>694</v>
      </c>
      <c r="V48" s="19">
        <f t="shared" si="7"/>
        <v>0</v>
      </c>
      <c r="W48" s="19">
        <f t="shared" si="7"/>
        <v>241</v>
      </c>
      <c r="X48" s="19">
        <f t="shared" si="7"/>
        <v>198</v>
      </c>
      <c r="Y48" s="19">
        <f t="shared" si="7"/>
        <v>338</v>
      </c>
    </row>
    <row r="49" spans="1:25" x14ac:dyDescent="0.35">
      <c r="A49" s="20">
        <v>45</v>
      </c>
      <c r="B49" s="21" t="s">
        <v>47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</row>
    <row r="50" spans="1:25" ht="26" x14ac:dyDescent="0.35">
      <c r="A50" s="20">
        <v>46</v>
      </c>
      <c r="B50" s="21" t="s">
        <v>82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34</v>
      </c>
      <c r="V50" s="19">
        <v>0</v>
      </c>
      <c r="W50" s="19">
        <v>0</v>
      </c>
      <c r="X50" s="19">
        <v>0</v>
      </c>
      <c r="Y50" s="19">
        <v>14</v>
      </c>
    </row>
    <row r="51" spans="1:25" x14ac:dyDescent="0.35">
      <c r="A51" s="20">
        <v>47</v>
      </c>
      <c r="B51" s="21" t="s">
        <v>83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587</v>
      </c>
      <c r="V51" s="19">
        <v>0</v>
      </c>
      <c r="W51" s="19">
        <v>241</v>
      </c>
      <c r="X51" s="19">
        <v>198</v>
      </c>
      <c r="Y51" s="19">
        <v>280</v>
      </c>
    </row>
    <row r="52" spans="1:25" x14ac:dyDescent="0.35">
      <c r="A52" s="20">
        <v>48</v>
      </c>
      <c r="B52" s="21" t="s">
        <v>84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73</v>
      </c>
      <c r="V52" s="19">
        <v>0</v>
      </c>
      <c r="W52" s="19">
        <v>0</v>
      </c>
      <c r="X52" s="19">
        <v>0</v>
      </c>
      <c r="Y52" s="19">
        <v>44</v>
      </c>
    </row>
    <row r="53" spans="1:25" x14ac:dyDescent="0.35">
      <c r="A53" s="23">
        <v>49</v>
      </c>
      <c r="B53" s="21" t="s">
        <v>223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</row>
    <row r="54" spans="1:25" x14ac:dyDescent="0.35">
      <c r="A54" s="23">
        <v>50</v>
      </c>
      <c r="B54" s="21" t="s">
        <v>85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</row>
    <row r="55" spans="1:25" x14ac:dyDescent="0.35">
      <c r="A55" s="23">
        <v>51</v>
      </c>
      <c r="B55" s="22" t="s">
        <v>86</v>
      </c>
      <c r="C55" s="19">
        <f>C56+C57+C58</f>
        <v>0</v>
      </c>
      <c r="D55" s="19">
        <f t="shared" ref="D55:Y55" si="8">D56+D57+D58</f>
        <v>0</v>
      </c>
      <c r="E55" s="19">
        <f t="shared" si="8"/>
        <v>0</v>
      </c>
      <c r="F55" s="19">
        <f t="shared" si="8"/>
        <v>0</v>
      </c>
      <c r="G55" s="19">
        <f t="shared" si="8"/>
        <v>0</v>
      </c>
      <c r="H55" s="19">
        <f t="shared" si="8"/>
        <v>0</v>
      </c>
      <c r="I55" s="19">
        <f t="shared" si="8"/>
        <v>0</v>
      </c>
      <c r="J55" s="19">
        <f t="shared" si="8"/>
        <v>0</v>
      </c>
      <c r="K55" s="19">
        <f t="shared" si="8"/>
        <v>0</v>
      </c>
      <c r="L55" s="19">
        <f t="shared" si="8"/>
        <v>0</v>
      </c>
      <c r="M55" s="19">
        <f t="shared" si="8"/>
        <v>0</v>
      </c>
      <c r="N55" s="19">
        <f t="shared" si="8"/>
        <v>0</v>
      </c>
      <c r="O55" s="19">
        <f t="shared" si="8"/>
        <v>0</v>
      </c>
      <c r="P55" s="19">
        <f t="shared" si="8"/>
        <v>0</v>
      </c>
      <c r="Q55" s="19">
        <f t="shared" si="8"/>
        <v>0</v>
      </c>
      <c r="R55" s="19">
        <f t="shared" si="8"/>
        <v>0</v>
      </c>
      <c r="S55" s="19">
        <f t="shared" si="8"/>
        <v>0</v>
      </c>
      <c r="T55" s="19">
        <f t="shared" si="8"/>
        <v>31</v>
      </c>
      <c r="U55" s="19">
        <f t="shared" si="8"/>
        <v>671</v>
      </c>
      <c r="V55" s="19">
        <f t="shared" si="8"/>
        <v>0</v>
      </c>
      <c r="W55" s="19">
        <f t="shared" si="8"/>
        <v>99</v>
      </c>
      <c r="X55" s="19">
        <f t="shared" si="8"/>
        <v>62</v>
      </c>
      <c r="Y55" s="19">
        <f t="shared" si="8"/>
        <v>383</v>
      </c>
    </row>
    <row r="56" spans="1:25" x14ac:dyDescent="0.35">
      <c r="A56" s="23">
        <v>52</v>
      </c>
      <c r="B56" s="21" t="s">
        <v>47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139</v>
      </c>
      <c r="V56" s="19">
        <v>0</v>
      </c>
      <c r="W56" s="19">
        <v>0</v>
      </c>
      <c r="X56" s="19">
        <v>0</v>
      </c>
      <c r="Y56" s="19">
        <v>53</v>
      </c>
    </row>
    <row r="57" spans="1:25" x14ac:dyDescent="0.35">
      <c r="A57" s="23">
        <v>53</v>
      </c>
      <c r="B57" s="21" t="s">
        <v>53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</row>
    <row r="58" spans="1:25" x14ac:dyDescent="0.35">
      <c r="A58" s="23">
        <v>54</v>
      </c>
      <c r="B58" s="21" t="s">
        <v>87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31</v>
      </c>
      <c r="U58" s="19">
        <v>532</v>
      </c>
      <c r="V58" s="19">
        <v>0</v>
      </c>
      <c r="W58" s="19">
        <v>99</v>
      </c>
      <c r="X58" s="19">
        <v>62</v>
      </c>
      <c r="Y58" s="19">
        <v>330</v>
      </c>
    </row>
    <row r="59" spans="1:25" x14ac:dyDescent="0.35">
      <c r="A59" s="23">
        <v>55</v>
      </c>
      <c r="B59" s="22" t="s">
        <v>88</v>
      </c>
      <c r="C59" s="19">
        <f>C60+C61+C62+C63</f>
        <v>0</v>
      </c>
      <c r="D59" s="19">
        <f t="shared" ref="D59:Y59" si="9">D60+D61+D62+D63</f>
        <v>0</v>
      </c>
      <c r="E59" s="19">
        <f t="shared" si="9"/>
        <v>0</v>
      </c>
      <c r="F59" s="19">
        <f t="shared" si="9"/>
        <v>0</v>
      </c>
      <c r="G59" s="19">
        <f t="shared" si="9"/>
        <v>0</v>
      </c>
      <c r="H59" s="19">
        <f t="shared" si="9"/>
        <v>0</v>
      </c>
      <c r="I59" s="19">
        <f t="shared" si="9"/>
        <v>0</v>
      </c>
      <c r="J59" s="19">
        <f t="shared" si="9"/>
        <v>0</v>
      </c>
      <c r="K59" s="19">
        <f t="shared" si="9"/>
        <v>0</v>
      </c>
      <c r="L59" s="19">
        <f t="shared" si="9"/>
        <v>0</v>
      </c>
      <c r="M59" s="19">
        <f t="shared" si="9"/>
        <v>0</v>
      </c>
      <c r="N59" s="19">
        <f t="shared" si="9"/>
        <v>0</v>
      </c>
      <c r="O59" s="19">
        <f t="shared" si="9"/>
        <v>0</v>
      </c>
      <c r="P59" s="19">
        <f t="shared" si="9"/>
        <v>0</v>
      </c>
      <c r="Q59" s="19">
        <f t="shared" si="9"/>
        <v>0</v>
      </c>
      <c r="R59" s="19">
        <f t="shared" si="9"/>
        <v>0</v>
      </c>
      <c r="S59" s="19">
        <f t="shared" si="9"/>
        <v>0</v>
      </c>
      <c r="T59" s="19">
        <f t="shared" si="9"/>
        <v>151</v>
      </c>
      <c r="U59" s="19">
        <f t="shared" si="9"/>
        <v>1095</v>
      </c>
      <c r="V59" s="19">
        <f t="shared" si="9"/>
        <v>0</v>
      </c>
      <c r="W59" s="19">
        <f t="shared" si="9"/>
        <v>430</v>
      </c>
      <c r="X59" s="19">
        <f t="shared" si="9"/>
        <v>391</v>
      </c>
      <c r="Y59" s="19">
        <f t="shared" si="9"/>
        <v>383</v>
      </c>
    </row>
    <row r="60" spans="1:25" x14ac:dyDescent="0.35">
      <c r="A60" s="23">
        <v>56</v>
      </c>
      <c r="B60" s="21" t="s">
        <v>47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112</v>
      </c>
      <c r="V60" s="19">
        <v>0</v>
      </c>
      <c r="W60" s="19">
        <v>0</v>
      </c>
      <c r="X60" s="19">
        <v>17</v>
      </c>
      <c r="Y60" s="19">
        <v>51</v>
      </c>
    </row>
    <row r="61" spans="1:25" x14ac:dyDescent="0.35">
      <c r="A61" s="23">
        <v>57</v>
      </c>
      <c r="B61" s="21" t="s">
        <v>53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</row>
    <row r="62" spans="1:25" x14ac:dyDescent="0.35">
      <c r="A62" s="23">
        <v>58</v>
      </c>
      <c r="B62" s="21" t="s">
        <v>89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43</v>
      </c>
      <c r="U62" s="19">
        <v>365</v>
      </c>
      <c r="V62" s="19">
        <v>0</v>
      </c>
      <c r="W62" s="19">
        <v>175</v>
      </c>
      <c r="X62" s="19">
        <v>171</v>
      </c>
      <c r="Y62" s="19">
        <v>71</v>
      </c>
    </row>
    <row r="63" spans="1:25" x14ac:dyDescent="0.35">
      <c r="A63" s="23">
        <v>59</v>
      </c>
      <c r="B63" s="21" t="s">
        <v>90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108</v>
      </c>
      <c r="U63" s="19">
        <v>618</v>
      </c>
      <c r="V63" s="19">
        <v>0</v>
      </c>
      <c r="W63" s="19">
        <v>255</v>
      </c>
      <c r="X63" s="19">
        <v>203</v>
      </c>
      <c r="Y63" s="19">
        <v>261</v>
      </c>
    </row>
    <row r="64" spans="1:25" ht="26" x14ac:dyDescent="0.35">
      <c r="A64" s="23">
        <v>60</v>
      </c>
      <c r="B64" s="22" t="s">
        <v>91</v>
      </c>
      <c r="C64" s="19">
        <f>C65+C66+C67+C68+C69+C70</f>
        <v>0</v>
      </c>
      <c r="D64" s="19">
        <f t="shared" ref="D64:Y64" si="10">D65+D66+D67+D68+D69+D70</f>
        <v>0</v>
      </c>
      <c r="E64" s="19">
        <f t="shared" si="10"/>
        <v>0</v>
      </c>
      <c r="F64" s="19">
        <f t="shared" si="10"/>
        <v>0</v>
      </c>
      <c r="G64" s="19">
        <f t="shared" si="10"/>
        <v>0</v>
      </c>
      <c r="H64" s="19">
        <f t="shared" si="10"/>
        <v>0</v>
      </c>
      <c r="I64" s="19">
        <f t="shared" si="10"/>
        <v>0</v>
      </c>
      <c r="J64" s="19">
        <f t="shared" si="10"/>
        <v>0</v>
      </c>
      <c r="K64" s="19">
        <f t="shared" si="10"/>
        <v>0</v>
      </c>
      <c r="L64" s="19">
        <f t="shared" si="10"/>
        <v>0</v>
      </c>
      <c r="M64" s="19">
        <f t="shared" si="10"/>
        <v>0</v>
      </c>
      <c r="N64" s="19">
        <f t="shared" si="10"/>
        <v>0</v>
      </c>
      <c r="O64" s="19">
        <f t="shared" si="10"/>
        <v>0</v>
      </c>
      <c r="P64" s="19">
        <f t="shared" si="10"/>
        <v>0</v>
      </c>
      <c r="Q64" s="19">
        <f t="shared" si="10"/>
        <v>0</v>
      </c>
      <c r="R64" s="19">
        <f t="shared" si="10"/>
        <v>0</v>
      </c>
      <c r="S64" s="19">
        <f t="shared" si="10"/>
        <v>0</v>
      </c>
      <c r="T64" s="19">
        <f t="shared" si="10"/>
        <v>17</v>
      </c>
      <c r="U64" s="19">
        <f t="shared" si="10"/>
        <v>1067</v>
      </c>
      <c r="V64" s="19">
        <f t="shared" si="10"/>
        <v>0</v>
      </c>
      <c r="W64" s="19">
        <f t="shared" si="10"/>
        <v>147</v>
      </c>
      <c r="X64" s="19">
        <f t="shared" si="10"/>
        <v>157</v>
      </c>
      <c r="Y64" s="19">
        <f t="shared" si="10"/>
        <v>366</v>
      </c>
    </row>
    <row r="65" spans="1:25" x14ac:dyDescent="0.35">
      <c r="A65" s="23">
        <v>61</v>
      </c>
      <c r="B65" s="21" t="s">
        <v>47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155</v>
      </c>
      <c r="V65" s="19">
        <v>0</v>
      </c>
      <c r="W65" s="19">
        <v>0</v>
      </c>
      <c r="X65" s="19">
        <v>37</v>
      </c>
      <c r="Y65" s="19">
        <v>91</v>
      </c>
    </row>
    <row r="66" spans="1:25" x14ac:dyDescent="0.35">
      <c r="A66" s="23">
        <v>62</v>
      </c>
      <c r="B66" s="21" t="s">
        <v>92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77</v>
      </c>
      <c r="V66" s="19">
        <v>0</v>
      </c>
      <c r="W66" s="19">
        <v>0</v>
      </c>
      <c r="X66" s="19">
        <v>0</v>
      </c>
      <c r="Y66" s="19">
        <v>20</v>
      </c>
    </row>
    <row r="67" spans="1:25" x14ac:dyDescent="0.35">
      <c r="A67" s="23">
        <v>63</v>
      </c>
      <c r="B67" s="21" t="s">
        <v>93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321</v>
      </c>
      <c r="V67" s="19">
        <v>0</v>
      </c>
      <c r="W67" s="19">
        <v>115</v>
      </c>
      <c r="X67" s="19">
        <v>59</v>
      </c>
      <c r="Y67" s="19">
        <v>110</v>
      </c>
    </row>
    <row r="68" spans="1:25" x14ac:dyDescent="0.35">
      <c r="A68" s="23">
        <v>64</v>
      </c>
      <c r="B68" s="21" t="s">
        <v>94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17</v>
      </c>
      <c r="U68" s="19">
        <v>142</v>
      </c>
      <c r="V68" s="19">
        <v>0</v>
      </c>
      <c r="W68" s="19">
        <v>0</v>
      </c>
      <c r="X68" s="19">
        <v>0</v>
      </c>
      <c r="Y68" s="19">
        <v>30</v>
      </c>
    </row>
    <row r="69" spans="1:25" x14ac:dyDescent="0.35">
      <c r="A69" s="23">
        <v>65</v>
      </c>
      <c r="B69" s="21" t="s">
        <v>95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127</v>
      </c>
      <c r="V69" s="19">
        <v>0</v>
      </c>
      <c r="W69" s="19">
        <v>32</v>
      </c>
      <c r="X69" s="19">
        <v>61</v>
      </c>
      <c r="Y69" s="19">
        <v>80</v>
      </c>
    </row>
    <row r="70" spans="1:25" x14ac:dyDescent="0.35">
      <c r="A70" s="23">
        <v>66</v>
      </c>
      <c r="B70" s="21" t="s">
        <v>96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245</v>
      </c>
      <c r="V70" s="19">
        <v>0</v>
      </c>
      <c r="W70" s="19">
        <v>0</v>
      </c>
      <c r="X70" s="19">
        <v>0</v>
      </c>
      <c r="Y70" s="19">
        <v>35</v>
      </c>
    </row>
    <row r="71" spans="1:25" ht="26" x14ac:dyDescent="0.35">
      <c r="A71" s="23">
        <v>67</v>
      </c>
      <c r="B71" s="22" t="s">
        <v>97</v>
      </c>
      <c r="C71" s="19">
        <f>C72+C73+C74+C75</f>
        <v>0</v>
      </c>
      <c r="D71" s="19">
        <f t="shared" ref="D71:Y71" si="11">D72+D73+D74+D75</f>
        <v>0</v>
      </c>
      <c r="E71" s="19">
        <f t="shared" si="11"/>
        <v>0</v>
      </c>
      <c r="F71" s="19">
        <f t="shared" si="11"/>
        <v>0</v>
      </c>
      <c r="G71" s="19">
        <f t="shared" si="11"/>
        <v>0</v>
      </c>
      <c r="H71" s="19">
        <f t="shared" si="11"/>
        <v>0</v>
      </c>
      <c r="I71" s="19">
        <f t="shared" si="11"/>
        <v>0</v>
      </c>
      <c r="J71" s="19">
        <f t="shared" si="11"/>
        <v>0</v>
      </c>
      <c r="K71" s="19">
        <f t="shared" si="11"/>
        <v>0</v>
      </c>
      <c r="L71" s="19">
        <f t="shared" si="11"/>
        <v>0</v>
      </c>
      <c r="M71" s="19">
        <f t="shared" si="11"/>
        <v>0</v>
      </c>
      <c r="N71" s="19">
        <f t="shared" si="11"/>
        <v>0</v>
      </c>
      <c r="O71" s="19">
        <f t="shared" si="11"/>
        <v>0</v>
      </c>
      <c r="P71" s="19">
        <f t="shared" si="11"/>
        <v>0</v>
      </c>
      <c r="Q71" s="19">
        <f t="shared" si="11"/>
        <v>0</v>
      </c>
      <c r="R71" s="19">
        <f t="shared" si="11"/>
        <v>0</v>
      </c>
      <c r="S71" s="19">
        <f t="shared" si="11"/>
        <v>0</v>
      </c>
      <c r="T71" s="19">
        <f t="shared" si="11"/>
        <v>0</v>
      </c>
      <c r="U71" s="19">
        <f t="shared" si="11"/>
        <v>1058</v>
      </c>
      <c r="V71" s="19">
        <f t="shared" si="11"/>
        <v>0</v>
      </c>
      <c r="W71" s="19">
        <f t="shared" si="11"/>
        <v>153</v>
      </c>
      <c r="X71" s="19">
        <f t="shared" si="11"/>
        <v>17</v>
      </c>
      <c r="Y71" s="19">
        <f t="shared" si="11"/>
        <v>427</v>
      </c>
    </row>
    <row r="72" spans="1:25" x14ac:dyDescent="0.35">
      <c r="A72" s="23">
        <v>68</v>
      </c>
      <c r="B72" s="21" t="s">
        <v>47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299</v>
      </c>
      <c r="V72" s="19">
        <v>0</v>
      </c>
      <c r="W72" s="19">
        <v>31</v>
      </c>
      <c r="X72" s="19">
        <v>0</v>
      </c>
      <c r="Y72" s="19">
        <v>12</v>
      </c>
    </row>
    <row r="73" spans="1:25" x14ac:dyDescent="0.35">
      <c r="A73" s="23">
        <v>69</v>
      </c>
      <c r="B73" s="21" t="s">
        <v>98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27</v>
      </c>
      <c r="V73" s="19">
        <v>0</v>
      </c>
      <c r="W73" s="19">
        <v>10</v>
      </c>
      <c r="X73" s="19">
        <v>17</v>
      </c>
      <c r="Y73" s="19">
        <v>0</v>
      </c>
    </row>
    <row r="74" spans="1:25" x14ac:dyDescent="0.35">
      <c r="A74" s="23">
        <v>70</v>
      </c>
      <c r="B74" s="21" t="s">
        <v>99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245</v>
      </c>
      <c r="V74" s="19">
        <v>0</v>
      </c>
      <c r="W74" s="19">
        <v>44</v>
      </c>
      <c r="X74" s="19">
        <v>0</v>
      </c>
      <c r="Y74" s="19">
        <v>113</v>
      </c>
    </row>
    <row r="75" spans="1:25" x14ac:dyDescent="0.35">
      <c r="A75" s="23">
        <v>71</v>
      </c>
      <c r="B75" s="21" t="s">
        <v>100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487</v>
      </c>
      <c r="V75" s="19">
        <v>0</v>
      </c>
      <c r="W75" s="19">
        <v>68</v>
      </c>
      <c r="X75" s="19">
        <v>0</v>
      </c>
      <c r="Y75" s="19">
        <v>302</v>
      </c>
    </row>
    <row r="76" spans="1:25" x14ac:dyDescent="0.35">
      <c r="A76" s="23">
        <v>72</v>
      </c>
      <c r="B76" s="22" t="s">
        <v>101</v>
      </c>
      <c r="C76" s="19">
        <f>C77+C78+C79+C80+C81+C82+C83+C84+C85+C86+C87+C88</f>
        <v>0</v>
      </c>
      <c r="D76" s="19">
        <f t="shared" ref="D76:Y76" si="12">D77+D78+D79+D80+D81+D82+D83+D84+D85+D86+D87+D88</f>
        <v>0</v>
      </c>
      <c r="E76" s="19">
        <f t="shared" si="12"/>
        <v>0</v>
      </c>
      <c r="F76" s="19">
        <f t="shared" si="12"/>
        <v>0</v>
      </c>
      <c r="G76" s="19">
        <f t="shared" si="12"/>
        <v>0</v>
      </c>
      <c r="H76" s="19">
        <f t="shared" si="12"/>
        <v>0</v>
      </c>
      <c r="I76" s="19">
        <f t="shared" si="12"/>
        <v>0</v>
      </c>
      <c r="J76" s="19">
        <f t="shared" si="12"/>
        <v>0</v>
      </c>
      <c r="K76" s="19">
        <f t="shared" si="12"/>
        <v>0</v>
      </c>
      <c r="L76" s="19">
        <f t="shared" si="12"/>
        <v>0</v>
      </c>
      <c r="M76" s="19">
        <f t="shared" si="12"/>
        <v>0</v>
      </c>
      <c r="N76" s="19">
        <f t="shared" si="12"/>
        <v>0</v>
      </c>
      <c r="O76" s="19">
        <f t="shared" si="12"/>
        <v>0</v>
      </c>
      <c r="P76" s="19">
        <f t="shared" si="12"/>
        <v>0</v>
      </c>
      <c r="Q76" s="19">
        <f t="shared" si="12"/>
        <v>0</v>
      </c>
      <c r="R76" s="19">
        <f t="shared" si="12"/>
        <v>0</v>
      </c>
      <c r="S76" s="19">
        <f t="shared" si="12"/>
        <v>0</v>
      </c>
      <c r="T76" s="19">
        <f t="shared" si="12"/>
        <v>378</v>
      </c>
      <c r="U76" s="19">
        <f t="shared" si="12"/>
        <v>2166</v>
      </c>
      <c r="V76" s="19">
        <f t="shared" si="12"/>
        <v>0</v>
      </c>
      <c r="W76" s="19">
        <f t="shared" si="12"/>
        <v>1217</v>
      </c>
      <c r="X76" s="19">
        <f t="shared" si="12"/>
        <v>956</v>
      </c>
      <c r="Y76" s="19">
        <f t="shared" si="12"/>
        <v>1355</v>
      </c>
    </row>
    <row r="77" spans="1:25" x14ac:dyDescent="0.35">
      <c r="A77" s="23">
        <v>73</v>
      </c>
      <c r="B77" s="21" t="s">
        <v>47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</row>
    <row r="78" spans="1:25" x14ac:dyDescent="0.35">
      <c r="A78" s="23">
        <v>74</v>
      </c>
      <c r="B78" s="21" t="s">
        <v>53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</row>
    <row r="79" spans="1:25" x14ac:dyDescent="0.35">
      <c r="A79" s="23">
        <v>75</v>
      </c>
      <c r="B79" s="21" t="s">
        <v>102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</row>
    <row r="80" spans="1:25" x14ac:dyDescent="0.35">
      <c r="A80" s="23">
        <v>76</v>
      </c>
      <c r="B80" s="21" t="s">
        <v>103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14</v>
      </c>
      <c r="U80" s="19">
        <v>619</v>
      </c>
      <c r="V80" s="19">
        <v>0</v>
      </c>
      <c r="W80" s="19">
        <v>778</v>
      </c>
      <c r="X80" s="19">
        <v>531</v>
      </c>
      <c r="Y80" s="19">
        <v>444</v>
      </c>
    </row>
    <row r="81" spans="1:25" x14ac:dyDescent="0.35">
      <c r="A81" s="23">
        <v>77</v>
      </c>
      <c r="B81" s="21" t="s">
        <v>104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11</v>
      </c>
      <c r="U81" s="19">
        <v>207</v>
      </c>
      <c r="V81" s="19">
        <v>0</v>
      </c>
      <c r="W81" s="19">
        <v>84</v>
      </c>
      <c r="X81" s="19">
        <v>45</v>
      </c>
      <c r="Y81" s="19">
        <v>61</v>
      </c>
    </row>
    <row r="82" spans="1:25" ht="26" x14ac:dyDescent="0.35">
      <c r="A82" s="23">
        <v>78</v>
      </c>
      <c r="B82" s="21" t="s">
        <v>105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59</v>
      </c>
      <c r="V82" s="19">
        <v>0</v>
      </c>
      <c r="W82" s="19">
        <v>0</v>
      </c>
      <c r="X82" s="19">
        <v>0</v>
      </c>
      <c r="Y82" s="19">
        <v>0</v>
      </c>
    </row>
    <row r="83" spans="1:25" x14ac:dyDescent="0.35">
      <c r="A83" s="23">
        <v>79</v>
      </c>
      <c r="B83" s="21" t="s">
        <v>106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87</v>
      </c>
      <c r="U83" s="19">
        <v>179</v>
      </c>
      <c r="V83" s="19">
        <v>0</v>
      </c>
      <c r="W83" s="19">
        <v>21</v>
      </c>
      <c r="X83" s="19">
        <v>0</v>
      </c>
      <c r="Y83" s="19">
        <v>136</v>
      </c>
    </row>
    <row r="84" spans="1:25" x14ac:dyDescent="0.35">
      <c r="A84" s="23">
        <v>80</v>
      </c>
      <c r="B84" s="21" t="s">
        <v>107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90</v>
      </c>
      <c r="U84" s="19">
        <v>184</v>
      </c>
      <c r="V84" s="19">
        <v>0</v>
      </c>
      <c r="W84" s="19">
        <v>64</v>
      </c>
      <c r="X84" s="19">
        <v>45</v>
      </c>
      <c r="Y84" s="19">
        <v>64</v>
      </c>
    </row>
    <row r="85" spans="1:25" x14ac:dyDescent="0.35">
      <c r="A85" s="23">
        <v>81</v>
      </c>
      <c r="B85" s="21" t="s">
        <v>108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389</v>
      </c>
      <c r="V85" s="19">
        <v>0</v>
      </c>
      <c r="W85" s="19">
        <v>153</v>
      </c>
      <c r="X85" s="19">
        <v>224</v>
      </c>
      <c r="Y85" s="19">
        <v>326</v>
      </c>
    </row>
    <row r="86" spans="1:25" x14ac:dyDescent="0.35">
      <c r="A86" s="23">
        <v>82</v>
      </c>
      <c r="B86" s="21" t="s">
        <v>109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117</v>
      </c>
      <c r="U86" s="19">
        <v>222</v>
      </c>
      <c r="V86" s="19">
        <v>0</v>
      </c>
      <c r="W86" s="19">
        <v>44</v>
      </c>
      <c r="X86" s="19">
        <v>24</v>
      </c>
      <c r="Y86" s="19">
        <v>198</v>
      </c>
    </row>
    <row r="87" spans="1:25" x14ac:dyDescent="0.35">
      <c r="A87" s="23">
        <v>83</v>
      </c>
      <c r="B87" s="21" t="s">
        <v>110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114</v>
      </c>
      <c r="V87" s="19">
        <v>0</v>
      </c>
      <c r="W87" s="19">
        <v>73</v>
      </c>
      <c r="X87" s="19">
        <v>44</v>
      </c>
      <c r="Y87" s="19">
        <v>36</v>
      </c>
    </row>
    <row r="88" spans="1:25" x14ac:dyDescent="0.35">
      <c r="A88" s="23">
        <v>84</v>
      </c>
      <c r="B88" s="21" t="s">
        <v>111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59</v>
      </c>
      <c r="U88" s="19">
        <v>193</v>
      </c>
      <c r="V88" s="19">
        <v>0</v>
      </c>
      <c r="W88" s="19">
        <v>0</v>
      </c>
      <c r="X88" s="19">
        <v>43</v>
      </c>
      <c r="Y88" s="19">
        <v>90</v>
      </c>
    </row>
    <row r="89" spans="1:25" x14ac:dyDescent="0.35">
      <c r="A89" s="23">
        <v>85</v>
      </c>
      <c r="B89" s="22" t="s">
        <v>112</v>
      </c>
      <c r="C89" s="19">
        <f>C90+C91+C92+C93+C94+C95+C96+C97+C98</f>
        <v>0</v>
      </c>
      <c r="D89" s="19">
        <f t="shared" ref="D89:Y89" si="13">D90+D91+D92+D93+D94+D95+D96+D97+D98</f>
        <v>0</v>
      </c>
      <c r="E89" s="19">
        <f t="shared" si="13"/>
        <v>0</v>
      </c>
      <c r="F89" s="19">
        <f t="shared" si="13"/>
        <v>0</v>
      </c>
      <c r="G89" s="19">
        <f t="shared" si="13"/>
        <v>0</v>
      </c>
      <c r="H89" s="19">
        <f t="shared" si="13"/>
        <v>0</v>
      </c>
      <c r="I89" s="19">
        <f t="shared" si="13"/>
        <v>0</v>
      </c>
      <c r="J89" s="19">
        <f t="shared" si="13"/>
        <v>0</v>
      </c>
      <c r="K89" s="19">
        <f t="shared" si="13"/>
        <v>0</v>
      </c>
      <c r="L89" s="19">
        <f t="shared" si="13"/>
        <v>0</v>
      </c>
      <c r="M89" s="19">
        <f t="shared" si="13"/>
        <v>0</v>
      </c>
      <c r="N89" s="19">
        <f t="shared" si="13"/>
        <v>0</v>
      </c>
      <c r="O89" s="19">
        <f t="shared" si="13"/>
        <v>0</v>
      </c>
      <c r="P89" s="19">
        <f t="shared" si="13"/>
        <v>0</v>
      </c>
      <c r="Q89" s="19">
        <f t="shared" si="13"/>
        <v>0</v>
      </c>
      <c r="R89" s="19">
        <f t="shared" si="13"/>
        <v>0</v>
      </c>
      <c r="S89" s="19">
        <f t="shared" si="13"/>
        <v>0</v>
      </c>
      <c r="T89" s="19">
        <f t="shared" si="13"/>
        <v>33</v>
      </c>
      <c r="U89" s="19">
        <f t="shared" si="13"/>
        <v>1483</v>
      </c>
      <c r="V89" s="19">
        <f t="shared" si="13"/>
        <v>0</v>
      </c>
      <c r="W89" s="19">
        <f t="shared" si="13"/>
        <v>188</v>
      </c>
      <c r="X89" s="19">
        <f t="shared" si="13"/>
        <v>17</v>
      </c>
      <c r="Y89" s="19">
        <f t="shared" si="13"/>
        <v>655</v>
      </c>
    </row>
    <row r="90" spans="1:25" x14ac:dyDescent="0.35">
      <c r="A90" s="23">
        <v>86</v>
      </c>
      <c r="B90" s="21" t="s">
        <v>47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</row>
    <row r="91" spans="1:25" x14ac:dyDescent="0.35">
      <c r="A91" s="23">
        <v>87</v>
      </c>
      <c r="B91" s="21" t="s">
        <v>53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</row>
    <row r="92" spans="1:25" x14ac:dyDescent="0.35">
      <c r="A92" s="23">
        <v>88</v>
      </c>
      <c r="B92" s="21" t="s">
        <v>63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</row>
    <row r="93" spans="1:25" x14ac:dyDescent="0.35">
      <c r="A93" s="23">
        <v>89</v>
      </c>
      <c r="B93" s="21" t="s">
        <v>113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332</v>
      </c>
      <c r="V93" s="19">
        <v>0</v>
      </c>
      <c r="W93" s="19">
        <v>6</v>
      </c>
      <c r="X93" s="19">
        <v>0</v>
      </c>
      <c r="Y93" s="19">
        <v>155</v>
      </c>
    </row>
    <row r="94" spans="1:25" x14ac:dyDescent="0.35">
      <c r="A94" s="23">
        <v>90</v>
      </c>
      <c r="B94" s="21" t="s">
        <v>114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15</v>
      </c>
      <c r="U94" s="19">
        <v>392</v>
      </c>
      <c r="V94" s="19">
        <v>0</v>
      </c>
      <c r="W94" s="19">
        <v>42</v>
      </c>
      <c r="X94" s="19">
        <v>0</v>
      </c>
      <c r="Y94" s="19">
        <v>145</v>
      </c>
    </row>
    <row r="95" spans="1:25" x14ac:dyDescent="0.35">
      <c r="A95" s="23">
        <v>91</v>
      </c>
      <c r="B95" s="21" t="s">
        <v>115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18</v>
      </c>
      <c r="U95" s="19">
        <v>367</v>
      </c>
      <c r="V95" s="19">
        <v>0</v>
      </c>
      <c r="W95" s="19">
        <v>64</v>
      </c>
      <c r="X95" s="19">
        <v>17</v>
      </c>
      <c r="Y95" s="19">
        <v>237</v>
      </c>
    </row>
    <row r="96" spans="1:25" x14ac:dyDescent="0.35">
      <c r="A96" s="23">
        <v>92</v>
      </c>
      <c r="B96" s="21" t="s">
        <v>116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262</v>
      </c>
      <c r="V96" s="19">
        <v>0</v>
      </c>
      <c r="W96" s="19">
        <v>17</v>
      </c>
      <c r="X96" s="19">
        <v>0</v>
      </c>
      <c r="Y96" s="19">
        <v>87</v>
      </c>
    </row>
    <row r="97" spans="1:25" x14ac:dyDescent="0.35">
      <c r="A97" s="23">
        <v>93</v>
      </c>
      <c r="B97" s="21" t="s">
        <v>117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130</v>
      </c>
      <c r="V97" s="19">
        <v>0</v>
      </c>
      <c r="W97" s="19">
        <v>59</v>
      </c>
      <c r="X97" s="19">
        <v>0</v>
      </c>
      <c r="Y97" s="19">
        <v>31</v>
      </c>
    </row>
    <row r="98" spans="1:25" x14ac:dyDescent="0.35">
      <c r="A98" s="23">
        <v>94</v>
      </c>
      <c r="B98" s="21" t="s">
        <v>118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</row>
    <row r="99" spans="1:25" x14ac:dyDescent="0.35">
      <c r="A99" s="23">
        <v>95</v>
      </c>
      <c r="B99" s="22" t="s">
        <v>119</v>
      </c>
      <c r="C99" s="19">
        <f>C100+C101+C102+C103+C104+C105+C106+C107+C108+C109</f>
        <v>0</v>
      </c>
      <c r="D99" s="19">
        <f t="shared" ref="D99:Y99" si="14">D100+D101+D102+D103+D104+D105+D106+D107+D108+D109</f>
        <v>0</v>
      </c>
      <c r="E99" s="19">
        <f t="shared" si="14"/>
        <v>0</v>
      </c>
      <c r="F99" s="19">
        <f t="shared" si="14"/>
        <v>0</v>
      </c>
      <c r="G99" s="19">
        <f t="shared" si="14"/>
        <v>0</v>
      </c>
      <c r="H99" s="19">
        <f t="shared" si="14"/>
        <v>0</v>
      </c>
      <c r="I99" s="19">
        <f t="shared" si="14"/>
        <v>0</v>
      </c>
      <c r="J99" s="19">
        <f t="shared" si="14"/>
        <v>0</v>
      </c>
      <c r="K99" s="19">
        <f t="shared" si="14"/>
        <v>0</v>
      </c>
      <c r="L99" s="19">
        <f t="shared" si="14"/>
        <v>0</v>
      </c>
      <c r="M99" s="19">
        <f t="shared" si="14"/>
        <v>0</v>
      </c>
      <c r="N99" s="19">
        <f t="shared" si="14"/>
        <v>0</v>
      </c>
      <c r="O99" s="19">
        <f t="shared" si="14"/>
        <v>0</v>
      </c>
      <c r="P99" s="19">
        <f t="shared" si="14"/>
        <v>0</v>
      </c>
      <c r="Q99" s="19">
        <f t="shared" si="14"/>
        <v>0</v>
      </c>
      <c r="R99" s="19">
        <f t="shared" si="14"/>
        <v>0</v>
      </c>
      <c r="S99" s="19">
        <f t="shared" si="14"/>
        <v>0</v>
      </c>
      <c r="T99" s="19">
        <f t="shared" si="14"/>
        <v>0</v>
      </c>
      <c r="U99" s="19">
        <f t="shared" si="14"/>
        <v>1245</v>
      </c>
      <c r="V99" s="19">
        <f t="shared" si="14"/>
        <v>0</v>
      </c>
      <c r="W99" s="19">
        <f t="shared" si="14"/>
        <v>292</v>
      </c>
      <c r="X99" s="19">
        <f t="shared" si="14"/>
        <v>199</v>
      </c>
      <c r="Y99" s="19">
        <f t="shared" si="14"/>
        <v>650</v>
      </c>
    </row>
    <row r="100" spans="1:25" x14ac:dyDescent="0.35">
      <c r="A100" s="23">
        <v>96</v>
      </c>
      <c r="B100" s="21" t="s">
        <v>47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</row>
    <row r="101" spans="1:25" x14ac:dyDescent="0.35">
      <c r="A101" s="23">
        <v>97</v>
      </c>
      <c r="B101" s="21" t="s">
        <v>53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48</v>
      </c>
      <c r="V101" s="19">
        <v>0</v>
      </c>
      <c r="W101" s="19">
        <v>0</v>
      </c>
      <c r="X101" s="19">
        <v>0</v>
      </c>
      <c r="Y101" s="19">
        <v>0</v>
      </c>
    </row>
    <row r="102" spans="1:25" x14ac:dyDescent="0.35">
      <c r="A102" s="23">
        <v>98</v>
      </c>
      <c r="B102" s="21" t="s">
        <v>63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273</v>
      </c>
      <c r="V102" s="19">
        <v>0</v>
      </c>
      <c r="W102" s="19">
        <v>50</v>
      </c>
      <c r="X102" s="19">
        <v>0</v>
      </c>
      <c r="Y102" s="19">
        <v>67</v>
      </c>
    </row>
    <row r="103" spans="1:25" x14ac:dyDescent="0.35">
      <c r="A103" s="23">
        <v>99</v>
      </c>
      <c r="B103" s="21" t="s">
        <v>120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85</v>
      </c>
      <c r="V103" s="19">
        <v>0</v>
      </c>
      <c r="W103" s="19">
        <v>25</v>
      </c>
      <c r="X103" s="19">
        <v>20</v>
      </c>
      <c r="Y103" s="19">
        <v>50</v>
      </c>
    </row>
    <row r="104" spans="1:25" x14ac:dyDescent="0.35">
      <c r="A104" s="23">
        <v>100</v>
      </c>
      <c r="B104" s="21" t="s">
        <v>121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</row>
    <row r="105" spans="1:25" x14ac:dyDescent="0.35">
      <c r="A105" s="23">
        <v>101</v>
      </c>
      <c r="B105" s="21" t="s">
        <v>122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239</v>
      </c>
      <c r="V105" s="19">
        <v>0</v>
      </c>
      <c r="W105" s="19">
        <v>0</v>
      </c>
      <c r="X105" s="19">
        <v>0</v>
      </c>
      <c r="Y105" s="19">
        <v>69</v>
      </c>
    </row>
    <row r="106" spans="1:25" x14ac:dyDescent="0.35">
      <c r="A106" s="23">
        <v>102</v>
      </c>
      <c r="B106" s="21" t="s">
        <v>123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212</v>
      </c>
      <c r="V106" s="19">
        <v>0</v>
      </c>
      <c r="W106" s="19">
        <v>70</v>
      </c>
      <c r="X106" s="19">
        <v>87</v>
      </c>
      <c r="Y106" s="19">
        <v>212</v>
      </c>
    </row>
    <row r="107" spans="1:25" x14ac:dyDescent="0.35">
      <c r="A107" s="23">
        <v>103</v>
      </c>
      <c r="B107" s="21" t="s">
        <v>124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63</v>
      </c>
      <c r="V107" s="19">
        <v>0</v>
      </c>
      <c r="W107" s="19">
        <v>56</v>
      </c>
      <c r="X107" s="19">
        <v>63</v>
      </c>
      <c r="Y107" s="19">
        <v>75</v>
      </c>
    </row>
    <row r="108" spans="1:25" x14ac:dyDescent="0.35">
      <c r="A108" s="23">
        <v>104</v>
      </c>
      <c r="B108" s="21" t="s">
        <v>125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270</v>
      </c>
      <c r="V108" s="19">
        <v>0</v>
      </c>
      <c r="W108" s="19">
        <v>56</v>
      </c>
      <c r="X108" s="19">
        <v>0</v>
      </c>
      <c r="Y108" s="19">
        <v>117</v>
      </c>
    </row>
    <row r="109" spans="1:25" x14ac:dyDescent="0.35">
      <c r="A109" s="23">
        <v>105</v>
      </c>
      <c r="B109" s="21" t="s">
        <v>126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55</v>
      </c>
      <c r="V109" s="19">
        <v>0</v>
      </c>
      <c r="W109" s="19">
        <v>35</v>
      </c>
      <c r="X109" s="19">
        <v>29</v>
      </c>
      <c r="Y109" s="19">
        <v>60</v>
      </c>
    </row>
    <row r="110" spans="1:25" ht="26" x14ac:dyDescent="0.35">
      <c r="A110" s="23">
        <v>106</v>
      </c>
      <c r="B110" s="22" t="s">
        <v>127</v>
      </c>
      <c r="C110" s="19">
        <f>C111+C112+C113+C114+C115</f>
        <v>0</v>
      </c>
      <c r="D110" s="19">
        <f t="shared" ref="D110:Y110" si="15">D111+D112+D113+D114+D115</f>
        <v>0</v>
      </c>
      <c r="E110" s="19">
        <f t="shared" si="15"/>
        <v>0</v>
      </c>
      <c r="F110" s="19">
        <f t="shared" si="15"/>
        <v>0</v>
      </c>
      <c r="G110" s="19">
        <f t="shared" si="15"/>
        <v>0</v>
      </c>
      <c r="H110" s="19">
        <f t="shared" si="15"/>
        <v>0</v>
      </c>
      <c r="I110" s="19">
        <f t="shared" si="15"/>
        <v>0</v>
      </c>
      <c r="J110" s="19">
        <f t="shared" si="15"/>
        <v>0</v>
      </c>
      <c r="K110" s="19">
        <f t="shared" si="15"/>
        <v>0</v>
      </c>
      <c r="L110" s="19">
        <f t="shared" si="15"/>
        <v>0</v>
      </c>
      <c r="M110" s="19">
        <f t="shared" si="15"/>
        <v>0</v>
      </c>
      <c r="N110" s="19">
        <f t="shared" si="15"/>
        <v>0</v>
      </c>
      <c r="O110" s="19">
        <f t="shared" si="15"/>
        <v>0</v>
      </c>
      <c r="P110" s="19">
        <f t="shared" si="15"/>
        <v>0</v>
      </c>
      <c r="Q110" s="19">
        <f t="shared" si="15"/>
        <v>0</v>
      </c>
      <c r="R110" s="19">
        <f t="shared" si="15"/>
        <v>0</v>
      </c>
      <c r="S110" s="19">
        <f t="shared" si="15"/>
        <v>0</v>
      </c>
      <c r="T110" s="19">
        <f t="shared" si="15"/>
        <v>0</v>
      </c>
      <c r="U110" s="19">
        <f t="shared" si="15"/>
        <v>846</v>
      </c>
      <c r="V110" s="19">
        <f t="shared" si="15"/>
        <v>0</v>
      </c>
      <c r="W110" s="19">
        <f t="shared" si="15"/>
        <v>105</v>
      </c>
      <c r="X110" s="19">
        <f t="shared" si="15"/>
        <v>63</v>
      </c>
      <c r="Y110" s="19">
        <f t="shared" si="15"/>
        <v>191</v>
      </c>
    </row>
    <row r="111" spans="1:25" x14ac:dyDescent="0.35">
      <c r="A111" s="23">
        <v>107</v>
      </c>
      <c r="B111" s="21" t="s">
        <v>47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</row>
    <row r="112" spans="1:25" x14ac:dyDescent="0.35">
      <c r="A112" s="23">
        <v>108</v>
      </c>
      <c r="B112" s="21" t="s">
        <v>53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</row>
    <row r="113" spans="1:25" x14ac:dyDescent="0.35">
      <c r="A113" s="23">
        <v>109</v>
      </c>
      <c r="B113" s="21" t="s">
        <v>63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</row>
    <row r="114" spans="1:25" x14ac:dyDescent="0.35">
      <c r="A114" s="23">
        <v>110</v>
      </c>
      <c r="B114" s="21" t="s">
        <v>128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322</v>
      </c>
      <c r="V114" s="19">
        <v>0</v>
      </c>
      <c r="W114" s="19">
        <v>29</v>
      </c>
      <c r="X114" s="19">
        <v>0</v>
      </c>
      <c r="Y114" s="19">
        <v>138</v>
      </c>
    </row>
    <row r="115" spans="1:25" x14ac:dyDescent="0.35">
      <c r="A115" s="23">
        <v>111</v>
      </c>
      <c r="B115" s="21" t="s">
        <v>129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524</v>
      </c>
      <c r="V115" s="19">
        <v>0</v>
      </c>
      <c r="W115" s="19">
        <v>76</v>
      </c>
      <c r="X115" s="19">
        <v>63</v>
      </c>
      <c r="Y115" s="19">
        <v>53</v>
      </c>
    </row>
    <row r="116" spans="1:25" x14ac:dyDescent="0.35">
      <c r="A116" s="23">
        <v>112</v>
      </c>
      <c r="B116" s="22" t="s">
        <v>130</v>
      </c>
      <c r="C116" s="19">
        <f>C117+C118+C119+C120+C121+C122+C123+C124+C125+C126+C127+C128+C129+C130</f>
        <v>0</v>
      </c>
      <c r="D116" s="19">
        <f t="shared" ref="D116:Y116" si="16">D117+D118+D119+D120+D121+D122+D123+D124+D125+D126+D127+D128+D129+D130</f>
        <v>0</v>
      </c>
      <c r="E116" s="19">
        <f t="shared" si="16"/>
        <v>0</v>
      </c>
      <c r="F116" s="19">
        <f t="shared" si="16"/>
        <v>0</v>
      </c>
      <c r="G116" s="19">
        <f t="shared" si="16"/>
        <v>0</v>
      </c>
      <c r="H116" s="19">
        <f t="shared" si="16"/>
        <v>0</v>
      </c>
      <c r="I116" s="19">
        <f t="shared" si="16"/>
        <v>0</v>
      </c>
      <c r="J116" s="19">
        <f t="shared" si="16"/>
        <v>0</v>
      </c>
      <c r="K116" s="19">
        <f t="shared" si="16"/>
        <v>0</v>
      </c>
      <c r="L116" s="19">
        <f t="shared" si="16"/>
        <v>0</v>
      </c>
      <c r="M116" s="19">
        <f t="shared" si="16"/>
        <v>0</v>
      </c>
      <c r="N116" s="19">
        <f t="shared" si="16"/>
        <v>0</v>
      </c>
      <c r="O116" s="19">
        <f t="shared" si="16"/>
        <v>0</v>
      </c>
      <c r="P116" s="19">
        <f t="shared" si="16"/>
        <v>0</v>
      </c>
      <c r="Q116" s="19">
        <f t="shared" si="16"/>
        <v>0</v>
      </c>
      <c r="R116" s="19">
        <f t="shared" si="16"/>
        <v>0</v>
      </c>
      <c r="S116" s="19">
        <f t="shared" si="16"/>
        <v>0</v>
      </c>
      <c r="T116" s="19">
        <f t="shared" si="16"/>
        <v>0</v>
      </c>
      <c r="U116" s="19">
        <f t="shared" si="16"/>
        <v>2553</v>
      </c>
      <c r="V116" s="19">
        <f t="shared" si="16"/>
        <v>0</v>
      </c>
      <c r="W116" s="19">
        <f t="shared" si="16"/>
        <v>107</v>
      </c>
      <c r="X116" s="19">
        <f t="shared" si="16"/>
        <v>395</v>
      </c>
      <c r="Y116" s="19">
        <f t="shared" si="16"/>
        <v>1300</v>
      </c>
    </row>
    <row r="117" spans="1:25" x14ac:dyDescent="0.35">
      <c r="A117" s="23">
        <v>113</v>
      </c>
      <c r="B117" s="21" t="s">
        <v>47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</row>
    <row r="118" spans="1:25" x14ac:dyDescent="0.35">
      <c r="A118" s="23">
        <v>114</v>
      </c>
      <c r="B118" s="21" t="s">
        <v>53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</row>
    <row r="119" spans="1:25" x14ac:dyDescent="0.35">
      <c r="A119" s="23">
        <v>115</v>
      </c>
      <c r="B119" s="21" t="s">
        <v>63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</row>
    <row r="120" spans="1:25" x14ac:dyDescent="0.35">
      <c r="A120" s="23">
        <v>116</v>
      </c>
      <c r="B120" s="21" t="s">
        <v>131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</row>
    <row r="121" spans="1:25" x14ac:dyDescent="0.35">
      <c r="A121" s="23">
        <v>117</v>
      </c>
      <c r="B121" s="21" t="s">
        <v>132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</row>
    <row r="122" spans="1:25" x14ac:dyDescent="0.35">
      <c r="A122" s="23">
        <v>118</v>
      </c>
      <c r="B122" s="21" t="s">
        <v>133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</row>
    <row r="123" spans="1:25" x14ac:dyDescent="0.35">
      <c r="A123" s="23">
        <v>119</v>
      </c>
      <c r="B123" s="21" t="s">
        <v>134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</row>
    <row r="124" spans="1:25" x14ac:dyDescent="0.35">
      <c r="A124" s="23">
        <v>120</v>
      </c>
      <c r="B124" s="21" t="s">
        <v>135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87</v>
      </c>
      <c r="V124" s="19">
        <v>0</v>
      </c>
      <c r="W124" s="19">
        <v>0</v>
      </c>
      <c r="X124" s="19">
        <v>15</v>
      </c>
      <c r="Y124" s="19">
        <v>45</v>
      </c>
    </row>
    <row r="125" spans="1:25" x14ac:dyDescent="0.35">
      <c r="A125" s="23">
        <v>121</v>
      </c>
      <c r="B125" s="21" t="s">
        <v>136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327</v>
      </c>
      <c r="V125" s="19">
        <v>0</v>
      </c>
      <c r="W125" s="19">
        <v>35</v>
      </c>
      <c r="X125" s="19">
        <v>155</v>
      </c>
      <c r="Y125" s="19">
        <v>163</v>
      </c>
    </row>
    <row r="126" spans="1:25" x14ac:dyDescent="0.35">
      <c r="A126" s="23">
        <v>122</v>
      </c>
      <c r="B126" s="21" t="s">
        <v>137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278</v>
      </c>
      <c r="V126" s="19">
        <v>0</v>
      </c>
      <c r="W126" s="19">
        <v>40</v>
      </c>
      <c r="X126" s="19">
        <v>175</v>
      </c>
      <c r="Y126" s="19">
        <v>179</v>
      </c>
    </row>
    <row r="127" spans="1:25" x14ac:dyDescent="0.35">
      <c r="A127" s="23">
        <v>123</v>
      </c>
      <c r="B127" s="21" t="s">
        <v>138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172</v>
      </c>
      <c r="V127" s="19">
        <v>0</v>
      </c>
      <c r="W127" s="19">
        <v>23</v>
      </c>
      <c r="X127" s="19">
        <v>8</v>
      </c>
      <c r="Y127" s="19">
        <v>56</v>
      </c>
    </row>
    <row r="128" spans="1:25" x14ac:dyDescent="0.35">
      <c r="A128" s="23">
        <v>124</v>
      </c>
      <c r="B128" s="21" t="s">
        <v>139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164</v>
      </c>
      <c r="V128" s="19">
        <v>0</v>
      </c>
      <c r="W128" s="19">
        <v>0</v>
      </c>
      <c r="X128" s="19">
        <v>0</v>
      </c>
      <c r="Y128" s="19">
        <v>94</v>
      </c>
    </row>
    <row r="129" spans="1:25" x14ac:dyDescent="0.35">
      <c r="A129" s="23">
        <v>125</v>
      </c>
      <c r="B129" s="21" t="s">
        <v>140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210</v>
      </c>
      <c r="V129" s="19">
        <v>0</v>
      </c>
      <c r="W129" s="19">
        <v>9</v>
      </c>
      <c r="X129" s="19">
        <v>42</v>
      </c>
      <c r="Y129" s="19">
        <v>70</v>
      </c>
    </row>
    <row r="130" spans="1:25" x14ac:dyDescent="0.35">
      <c r="A130" s="23">
        <v>126</v>
      </c>
      <c r="B130" s="21" t="s">
        <v>141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1315</v>
      </c>
      <c r="V130" s="19">
        <v>0</v>
      </c>
      <c r="W130" s="19">
        <v>0</v>
      </c>
      <c r="X130" s="19">
        <v>0</v>
      </c>
      <c r="Y130" s="19">
        <v>693</v>
      </c>
    </row>
    <row r="131" spans="1:25" x14ac:dyDescent="0.35">
      <c r="A131" s="23">
        <v>127</v>
      </c>
      <c r="B131" s="22" t="s">
        <v>142</v>
      </c>
      <c r="C131" s="19">
        <f>C132+C133+C134+C135</f>
        <v>0</v>
      </c>
      <c r="D131" s="19">
        <f t="shared" ref="D131:Y131" si="17">D132+D133+D134+D135</f>
        <v>0</v>
      </c>
      <c r="E131" s="19">
        <f t="shared" si="17"/>
        <v>0</v>
      </c>
      <c r="F131" s="19">
        <f t="shared" si="17"/>
        <v>0</v>
      </c>
      <c r="G131" s="19">
        <f t="shared" si="17"/>
        <v>0</v>
      </c>
      <c r="H131" s="19">
        <f t="shared" si="17"/>
        <v>0</v>
      </c>
      <c r="I131" s="19">
        <f t="shared" si="17"/>
        <v>0</v>
      </c>
      <c r="J131" s="19">
        <f t="shared" si="17"/>
        <v>0</v>
      </c>
      <c r="K131" s="19">
        <f t="shared" si="17"/>
        <v>0</v>
      </c>
      <c r="L131" s="19">
        <f t="shared" si="17"/>
        <v>0</v>
      </c>
      <c r="M131" s="19">
        <f t="shared" si="17"/>
        <v>0</v>
      </c>
      <c r="N131" s="19">
        <f t="shared" si="17"/>
        <v>0</v>
      </c>
      <c r="O131" s="19">
        <f t="shared" si="17"/>
        <v>0</v>
      </c>
      <c r="P131" s="19">
        <f t="shared" si="17"/>
        <v>0</v>
      </c>
      <c r="Q131" s="19">
        <f t="shared" si="17"/>
        <v>0</v>
      </c>
      <c r="R131" s="19">
        <f t="shared" si="17"/>
        <v>0</v>
      </c>
      <c r="S131" s="19">
        <f t="shared" si="17"/>
        <v>0</v>
      </c>
      <c r="T131" s="19">
        <f t="shared" si="17"/>
        <v>0</v>
      </c>
      <c r="U131" s="19">
        <f t="shared" si="17"/>
        <v>1484</v>
      </c>
      <c r="V131" s="19">
        <f t="shared" si="17"/>
        <v>0</v>
      </c>
      <c r="W131" s="19">
        <f t="shared" si="17"/>
        <v>300</v>
      </c>
      <c r="X131" s="19">
        <f t="shared" si="17"/>
        <v>335</v>
      </c>
      <c r="Y131" s="19">
        <f t="shared" si="17"/>
        <v>761</v>
      </c>
    </row>
    <row r="132" spans="1:25" x14ac:dyDescent="0.35">
      <c r="A132" s="23">
        <v>128</v>
      </c>
      <c r="B132" s="21" t="s">
        <v>47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</row>
    <row r="133" spans="1:25" x14ac:dyDescent="0.35">
      <c r="A133" s="23">
        <v>129</v>
      </c>
      <c r="B133" s="21" t="s">
        <v>53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612</v>
      </c>
      <c r="V133" s="19">
        <v>0</v>
      </c>
      <c r="W133" s="19">
        <v>157</v>
      </c>
      <c r="X133" s="19">
        <v>245</v>
      </c>
      <c r="Y133" s="19">
        <v>532</v>
      </c>
    </row>
    <row r="134" spans="1:25" x14ac:dyDescent="0.35">
      <c r="A134" s="23">
        <v>130</v>
      </c>
      <c r="B134" s="21" t="s">
        <v>143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90</v>
      </c>
      <c r="V134" s="19">
        <v>0</v>
      </c>
      <c r="W134" s="19">
        <v>0</v>
      </c>
      <c r="X134" s="19">
        <v>0</v>
      </c>
      <c r="Y134" s="19">
        <v>63</v>
      </c>
    </row>
    <row r="135" spans="1:25" x14ac:dyDescent="0.35">
      <c r="A135" s="23">
        <v>131</v>
      </c>
      <c r="B135" s="21" t="s">
        <v>144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782</v>
      </c>
      <c r="V135" s="19">
        <v>0</v>
      </c>
      <c r="W135" s="19">
        <v>143</v>
      </c>
      <c r="X135" s="19">
        <v>90</v>
      </c>
      <c r="Y135" s="19">
        <v>166</v>
      </c>
    </row>
    <row r="136" spans="1:25" x14ac:dyDescent="0.35">
      <c r="A136" s="23">
        <v>132</v>
      </c>
      <c r="B136" s="22" t="s">
        <v>145</v>
      </c>
      <c r="C136" s="19">
        <f>C137+C138+C139+C140</f>
        <v>0</v>
      </c>
      <c r="D136" s="19">
        <f t="shared" ref="D136:Y136" si="18">D137+D138+D139+D140</f>
        <v>0</v>
      </c>
      <c r="E136" s="19">
        <f t="shared" si="18"/>
        <v>0</v>
      </c>
      <c r="F136" s="19">
        <f t="shared" si="18"/>
        <v>0</v>
      </c>
      <c r="G136" s="19">
        <f t="shared" si="18"/>
        <v>0</v>
      </c>
      <c r="H136" s="19">
        <f t="shared" si="18"/>
        <v>0</v>
      </c>
      <c r="I136" s="19">
        <f t="shared" si="18"/>
        <v>0</v>
      </c>
      <c r="J136" s="19">
        <f t="shared" si="18"/>
        <v>0</v>
      </c>
      <c r="K136" s="19">
        <f t="shared" si="18"/>
        <v>0</v>
      </c>
      <c r="L136" s="19">
        <f t="shared" si="18"/>
        <v>0</v>
      </c>
      <c r="M136" s="19">
        <f t="shared" si="18"/>
        <v>0</v>
      </c>
      <c r="N136" s="19">
        <f t="shared" si="18"/>
        <v>0</v>
      </c>
      <c r="O136" s="19">
        <f t="shared" si="18"/>
        <v>0</v>
      </c>
      <c r="P136" s="19">
        <f t="shared" si="18"/>
        <v>0</v>
      </c>
      <c r="Q136" s="19">
        <f t="shared" si="18"/>
        <v>0</v>
      </c>
      <c r="R136" s="19">
        <f t="shared" si="18"/>
        <v>0</v>
      </c>
      <c r="S136" s="19">
        <f t="shared" si="18"/>
        <v>0</v>
      </c>
      <c r="T136" s="19">
        <f>SUM(T137:T140)</f>
        <v>38</v>
      </c>
      <c r="U136" s="19">
        <f t="shared" si="18"/>
        <v>389</v>
      </c>
      <c r="V136" s="19">
        <f t="shared" si="18"/>
        <v>0</v>
      </c>
      <c r="W136" s="19">
        <f t="shared" si="18"/>
        <v>64</v>
      </c>
      <c r="X136" s="19">
        <f t="shared" si="18"/>
        <v>229</v>
      </c>
      <c r="Y136" s="19">
        <f t="shared" si="18"/>
        <v>283</v>
      </c>
    </row>
    <row r="137" spans="1:25" x14ac:dyDescent="0.35">
      <c r="A137" s="23">
        <v>133</v>
      </c>
      <c r="B137" s="21" t="s">
        <v>47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18</v>
      </c>
      <c r="U137" s="19">
        <v>35</v>
      </c>
      <c r="V137" s="19">
        <v>0</v>
      </c>
      <c r="W137" s="19">
        <v>0</v>
      </c>
      <c r="X137" s="19">
        <v>10</v>
      </c>
      <c r="Y137" s="19">
        <v>38</v>
      </c>
    </row>
    <row r="138" spans="1:25" x14ac:dyDescent="0.35">
      <c r="A138" s="23">
        <v>134</v>
      </c>
      <c r="B138" s="21" t="s">
        <v>53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  <c r="S138" s="19">
        <v>0</v>
      </c>
      <c r="T138" s="19">
        <v>0</v>
      </c>
      <c r="U138" s="19">
        <v>0</v>
      </c>
      <c r="V138" s="19">
        <v>0</v>
      </c>
      <c r="W138" s="19">
        <v>0</v>
      </c>
      <c r="X138" s="19">
        <v>0</v>
      </c>
      <c r="Y138" s="19">
        <v>0</v>
      </c>
    </row>
    <row r="139" spans="1:25" x14ac:dyDescent="0.35">
      <c r="A139" s="23">
        <v>135</v>
      </c>
      <c r="B139" s="21" t="s">
        <v>146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>
        <v>0</v>
      </c>
      <c r="T139" s="19">
        <v>0</v>
      </c>
      <c r="U139" s="19">
        <v>163</v>
      </c>
      <c r="V139" s="19">
        <v>0</v>
      </c>
      <c r="W139" s="19">
        <v>0</v>
      </c>
      <c r="X139" s="19">
        <v>114</v>
      </c>
      <c r="Y139" s="19">
        <v>126</v>
      </c>
    </row>
    <row r="140" spans="1:25" x14ac:dyDescent="0.35">
      <c r="A140" s="23">
        <v>136</v>
      </c>
      <c r="B140" s="21" t="s">
        <v>147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  <c r="T140" s="19">
        <v>20</v>
      </c>
      <c r="U140" s="19">
        <v>191</v>
      </c>
      <c r="V140" s="19">
        <v>0</v>
      </c>
      <c r="W140" s="19">
        <v>64</v>
      </c>
      <c r="X140" s="19">
        <v>105</v>
      </c>
      <c r="Y140" s="19">
        <v>119</v>
      </c>
    </row>
    <row r="141" spans="1:25" ht="26" x14ac:dyDescent="0.35">
      <c r="A141" s="23">
        <v>137</v>
      </c>
      <c r="B141" s="22" t="s">
        <v>148</v>
      </c>
      <c r="C141" s="19">
        <f>C142+C143+C144+C145+C146+C147+C148+C149+C150+C151+C152</f>
        <v>0</v>
      </c>
      <c r="D141" s="19">
        <f t="shared" ref="D141:Y141" si="19">D142+D143+D144+D145+D146+D147+D148+D149+D150+D151+D152</f>
        <v>0</v>
      </c>
      <c r="E141" s="19">
        <f t="shared" si="19"/>
        <v>0</v>
      </c>
      <c r="F141" s="19">
        <f t="shared" si="19"/>
        <v>0</v>
      </c>
      <c r="G141" s="19">
        <f t="shared" si="19"/>
        <v>0</v>
      </c>
      <c r="H141" s="19">
        <f t="shared" si="19"/>
        <v>0</v>
      </c>
      <c r="I141" s="19">
        <f t="shared" si="19"/>
        <v>0</v>
      </c>
      <c r="J141" s="19">
        <f t="shared" si="19"/>
        <v>0</v>
      </c>
      <c r="K141" s="19">
        <f t="shared" si="19"/>
        <v>0</v>
      </c>
      <c r="L141" s="19">
        <f t="shared" si="19"/>
        <v>0</v>
      </c>
      <c r="M141" s="19">
        <f t="shared" si="19"/>
        <v>0</v>
      </c>
      <c r="N141" s="19">
        <f t="shared" si="19"/>
        <v>0</v>
      </c>
      <c r="O141" s="19">
        <f t="shared" si="19"/>
        <v>0</v>
      </c>
      <c r="P141" s="19">
        <f t="shared" si="19"/>
        <v>0</v>
      </c>
      <c r="Q141" s="19">
        <f t="shared" si="19"/>
        <v>0</v>
      </c>
      <c r="R141" s="19">
        <f t="shared" si="19"/>
        <v>0</v>
      </c>
      <c r="S141" s="19">
        <f t="shared" si="19"/>
        <v>0</v>
      </c>
      <c r="T141" s="19">
        <f t="shared" si="19"/>
        <v>166</v>
      </c>
      <c r="U141" s="19">
        <f t="shared" si="19"/>
        <v>2651</v>
      </c>
      <c r="V141" s="19">
        <f t="shared" si="19"/>
        <v>0</v>
      </c>
      <c r="W141" s="19">
        <f t="shared" si="19"/>
        <v>955</v>
      </c>
      <c r="X141" s="19">
        <f t="shared" si="19"/>
        <v>621</v>
      </c>
      <c r="Y141" s="19">
        <f t="shared" si="19"/>
        <v>1805</v>
      </c>
    </row>
    <row r="142" spans="1:25" x14ac:dyDescent="0.35">
      <c r="A142" s="23">
        <v>138</v>
      </c>
      <c r="B142" s="21" t="s">
        <v>47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650</v>
      </c>
      <c r="V142" s="19">
        <v>0</v>
      </c>
      <c r="W142" s="19">
        <v>209</v>
      </c>
      <c r="X142" s="19">
        <v>107</v>
      </c>
      <c r="Y142" s="19">
        <v>511</v>
      </c>
    </row>
    <row r="143" spans="1:25" x14ac:dyDescent="0.35">
      <c r="A143" s="23">
        <v>139</v>
      </c>
      <c r="B143" s="21" t="s">
        <v>53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148</v>
      </c>
      <c r="V143" s="19">
        <v>0</v>
      </c>
      <c r="W143" s="19">
        <v>30</v>
      </c>
      <c r="X143" s="19">
        <v>34</v>
      </c>
      <c r="Y143" s="19">
        <v>389</v>
      </c>
    </row>
    <row r="144" spans="1:25" x14ac:dyDescent="0.35">
      <c r="A144" s="23">
        <v>140</v>
      </c>
      <c r="B144" s="21" t="s">
        <v>63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0</v>
      </c>
      <c r="Q144" s="19">
        <v>0</v>
      </c>
      <c r="R144" s="19">
        <v>0</v>
      </c>
      <c r="S144" s="19">
        <v>0</v>
      </c>
      <c r="T144" s="19">
        <v>0</v>
      </c>
      <c r="U144" s="19">
        <v>0</v>
      </c>
      <c r="V144" s="19">
        <v>0</v>
      </c>
      <c r="W144" s="19">
        <v>0</v>
      </c>
      <c r="X144" s="19">
        <v>0</v>
      </c>
      <c r="Y144" s="19">
        <v>0</v>
      </c>
    </row>
    <row r="145" spans="1:25" ht="26" x14ac:dyDescent="0.35">
      <c r="A145" s="23">
        <v>141</v>
      </c>
      <c r="B145" s="21" t="s">
        <v>149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62</v>
      </c>
      <c r="U145" s="19">
        <v>101</v>
      </c>
      <c r="V145" s="19">
        <v>0</v>
      </c>
      <c r="W145" s="19">
        <v>22</v>
      </c>
      <c r="X145" s="19">
        <v>54</v>
      </c>
      <c r="Y145" s="19">
        <v>73</v>
      </c>
    </row>
    <row r="146" spans="1:25" x14ac:dyDescent="0.35">
      <c r="A146" s="23">
        <v>142</v>
      </c>
      <c r="B146" s="21" t="s">
        <v>150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  <c r="S146" s="19">
        <v>0</v>
      </c>
      <c r="T146" s="19">
        <v>36</v>
      </c>
      <c r="U146" s="19">
        <v>488</v>
      </c>
      <c r="V146" s="19">
        <v>0</v>
      </c>
      <c r="W146" s="19">
        <v>195</v>
      </c>
      <c r="X146" s="19">
        <v>124</v>
      </c>
      <c r="Y146" s="19">
        <v>251</v>
      </c>
    </row>
    <row r="147" spans="1:25" x14ac:dyDescent="0.35">
      <c r="A147" s="23">
        <v>143</v>
      </c>
      <c r="B147" s="21" t="s">
        <v>151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68</v>
      </c>
      <c r="U147" s="19">
        <v>337</v>
      </c>
      <c r="V147" s="19">
        <v>0</v>
      </c>
      <c r="W147" s="19">
        <v>166</v>
      </c>
      <c r="X147" s="19">
        <v>63</v>
      </c>
      <c r="Y147" s="19">
        <v>141</v>
      </c>
    </row>
    <row r="148" spans="1:25" x14ac:dyDescent="0.35">
      <c r="A148" s="23">
        <v>144</v>
      </c>
      <c r="B148" s="21" t="s">
        <v>152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</row>
    <row r="149" spans="1:25" x14ac:dyDescent="0.35">
      <c r="A149" s="23">
        <v>145</v>
      </c>
      <c r="B149" s="21" t="s">
        <v>153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364</v>
      </c>
      <c r="V149" s="19">
        <v>0</v>
      </c>
      <c r="W149" s="19">
        <v>124</v>
      </c>
      <c r="X149" s="19">
        <v>83</v>
      </c>
      <c r="Y149" s="19">
        <v>180</v>
      </c>
    </row>
    <row r="150" spans="1:25" ht="26" x14ac:dyDescent="0.35">
      <c r="A150" s="23">
        <v>146</v>
      </c>
      <c r="B150" s="21" t="s">
        <v>154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215</v>
      </c>
      <c r="V150" s="19">
        <v>0</v>
      </c>
      <c r="W150" s="19">
        <v>53</v>
      </c>
      <c r="X150" s="19">
        <v>121</v>
      </c>
      <c r="Y150" s="19">
        <v>140</v>
      </c>
    </row>
    <row r="151" spans="1:25" x14ac:dyDescent="0.35">
      <c r="A151" s="23">
        <v>147</v>
      </c>
      <c r="B151" s="21" t="s">
        <v>155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219</v>
      </c>
      <c r="V151" s="19">
        <v>0</v>
      </c>
      <c r="W151" s="19">
        <v>135</v>
      </c>
      <c r="X151" s="19">
        <v>35</v>
      </c>
      <c r="Y151" s="19">
        <v>51</v>
      </c>
    </row>
    <row r="152" spans="1:25" x14ac:dyDescent="0.35">
      <c r="A152" s="23">
        <v>148</v>
      </c>
      <c r="B152" s="21" t="s">
        <v>156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19">
        <v>0</v>
      </c>
      <c r="T152" s="19">
        <v>0</v>
      </c>
      <c r="U152" s="19">
        <v>129</v>
      </c>
      <c r="V152" s="19">
        <v>0</v>
      </c>
      <c r="W152" s="19">
        <v>21</v>
      </c>
      <c r="X152" s="19">
        <v>0</v>
      </c>
      <c r="Y152" s="19">
        <v>69</v>
      </c>
    </row>
    <row r="153" spans="1:25" x14ac:dyDescent="0.35">
      <c r="A153" s="23">
        <v>149</v>
      </c>
      <c r="B153" s="22" t="s">
        <v>157</v>
      </c>
      <c r="C153" s="19">
        <f>C154+C155+C156+C157+C158+C159+C160+C161+C162+C163</f>
        <v>0</v>
      </c>
      <c r="D153" s="19">
        <f t="shared" ref="D153:Y153" si="20">D154+D155+D156+D157+D158+D159+D160+D161+D162+D163</f>
        <v>0</v>
      </c>
      <c r="E153" s="19">
        <f t="shared" si="20"/>
        <v>0</v>
      </c>
      <c r="F153" s="19">
        <f t="shared" si="20"/>
        <v>0</v>
      </c>
      <c r="G153" s="19">
        <f t="shared" si="20"/>
        <v>0</v>
      </c>
      <c r="H153" s="19">
        <f t="shared" si="20"/>
        <v>0</v>
      </c>
      <c r="I153" s="19">
        <f t="shared" si="20"/>
        <v>0</v>
      </c>
      <c r="J153" s="19">
        <f t="shared" si="20"/>
        <v>0</v>
      </c>
      <c r="K153" s="19">
        <f t="shared" si="20"/>
        <v>0</v>
      </c>
      <c r="L153" s="19">
        <f t="shared" si="20"/>
        <v>0</v>
      </c>
      <c r="M153" s="19">
        <f t="shared" si="20"/>
        <v>0</v>
      </c>
      <c r="N153" s="19">
        <f t="shared" si="20"/>
        <v>0</v>
      </c>
      <c r="O153" s="19">
        <f t="shared" si="20"/>
        <v>0</v>
      </c>
      <c r="P153" s="19">
        <f t="shared" si="20"/>
        <v>0</v>
      </c>
      <c r="Q153" s="19">
        <f t="shared" si="20"/>
        <v>0</v>
      </c>
      <c r="R153" s="19">
        <f t="shared" si="20"/>
        <v>0</v>
      </c>
      <c r="S153" s="19">
        <f t="shared" si="20"/>
        <v>0</v>
      </c>
      <c r="T153" s="19">
        <f t="shared" si="20"/>
        <v>1</v>
      </c>
      <c r="U153" s="19">
        <f t="shared" si="20"/>
        <v>2339</v>
      </c>
      <c r="V153" s="19">
        <f t="shared" si="20"/>
        <v>0</v>
      </c>
      <c r="W153" s="19">
        <f t="shared" si="20"/>
        <v>357</v>
      </c>
      <c r="X153" s="19">
        <f t="shared" si="20"/>
        <v>447</v>
      </c>
      <c r="Y153" s="19">
        <f t="shared" si="20"/>
        <v>1523</v>
      </c>
    </row>
    <row r="154" spans="1:25" x14ac:dyDescent="0.35">
      <c r="A154" s="23">
        <v>150</v>
      </c>
      <c r="B154" s="21" t="s">
        <v>47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>
        <v>0</v>
      </c>
      <c r="T154" s="19">
        <v>0</v>
      </c>
      <c r="U154" s="19">
        <v>0</v>
      </c>
      <c r="V154" s="19">
        <v>0</v>
      </c>
      <c r="W154" s="19">
        <v>0</v>
      </c>
      <c r="X154" s="19">
        <v>0</v>
      </c>
      <c r="Y154" s="19">
        <v>0</v>
      </c>
    </row>
    <row r="155" spans="1:25" x14ac:dyDescent="0.35">
      <c r="A155" s="23">
        <v>151</v>
      </c>
      <c r="B155" s="21" t="s">
        <v>53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>
        <v>0</v>
      </c>
      <c r="T155" s="19">
        <v>0</v>
      </c>
      <c r="U155" s="19">
        <v>0</v>
      </c>
      <c r="V155" s="19">
        <v>0</v>
      </c>
      <c r="W155" s="19">
        <v>0</v>
      </c>
      <c r="X155" s="19">
        <v>0</v>
      </c>
      <c r="Y155" s="19">
        <v>0</v>
      </c>
    </row>
    <row r="156" spans="1:25" x14ac:dyDescent="0.35">
      <c r="A156" s="23">
        <v>152</v>
      </c>
      <c r="B156" s="21" t="s">
        <v>63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0</v>
      </c>
      <c r="Y156" s="19">
        <v>0</v>
      </c>
    </row>
    <row r="157" spans="1:25" x14ac:dyDescent="0.35">
      <c r="A157" s="23">
        <v>153</v>
      </c>
      <c r="B157" s="21" t="s">
        <v>131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0</v>
      </c>
      <c r="Y157" s="19">
        <v>0</v>
      </c>
    </row>
    <row r="158" spans="1:25" x14ac:dyDescent="0.35">
      <c r="A158" s="23">
        <v>154</v>
      </c>
      <c r="B158" s="21" t="s">
        <v>132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178</v>
      </c>
      <c r="V158" s="19">
        <v>0</v>
      </c>
      <c r="W158" s="19">
        <v>55</v>
      </c>
      <c r="X158" s="19">
        <v>122</v>
      </c>
      <c r="Y158" s="19">
        <v>97</v>
      </c>
    </row>
    <row r="159" spans="1:25" x14ac:dyDescent="0.35">
      <c r="A159" s="23">
        <v>155</v>
      </c>
      <c r="B159" s="21" t="s">
        <v>158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>
        <v>0</v>
      </c>
      <c r="T159" s="19">
        <v>1</v>
      </c>
      <c r="U159" s="19">
        <v>212</v>
      </c>
      <c r="V159" s="19">
        <v>0</v>
      </c>
      <c r="W159" s="19">
        <v>29</v>
      </c>
      <c r="X159" s="19">
        <v>106</v>
      </c>
      <c r="Y159" s="19">
        <v>224</v>
      </c>
    </row>
    <row r="160" spans="1:25" x14ac:dyDescent="0.35">
      <c r="A160" s="23">
        <v>156</v>
      </c>
      <c r="B160" s="21" t="s">
        <v>159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9">
        <v>0</v>
      </c>
      <c r="P160" s="19">
        <v>0</v>
      </c>
      <c r="Q160" s="19">
        <v>0</v>
      </c>
      <c r="R160" s="19">
        <v>0</v>
      </c>
      <c r="S160" s="19">
        <v>0</v>
      </c>
      <c r="T160" s="19">
        <v>0</v>
      </c>
      <c r="U160" s="19">
        <v>332</v>
      </c>
      <c r="V160" s="19">
        <v>0</v>
      </c>
      <c r="W160" s="19">
        <v>139</v>
      </c>
      <c r="X160" s="19">
        <v>55</v>
      </c>
      <c r="Y160" s="19">
        <v>140</v>
      </c>
    </row>
    <row r="161" spans="1:25" x14ac:dyDescent="0.35">
      <c r="A161" s="23">
        <v>157</v>
      </c>
      <c r="B161" s="21" t="s">
        <v>160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  <c r="Q161" s="19">
        <v>0</v>
      </c>
      <c r="R161" s="19">
        <v>0</v>
      </c>
      <c r="S161" s="19">
        <v>0</v>
      </c>
      <c r="T161" s="19">
        <v>0</v>
      </c>
      <c r="U161" s="19">
        <v>164</v>
      </c>
      <c r="V161" s="19">
        <v>0</v>
      </c>
      <c r="W161" s="19">
        <v>0</v>
      </c>
      <c r="X161" s="19">
        <v>0</v>
      </c>
      <c r="Y161" s="19">
        <v>68</v>
      </c>
    </row>
    <row r="162" spans="1:25" ht="52" x14ac:dyDescent="0.35">
      <c r="A162" s="23">
        <v>158</v>
      </c>
      <c r="B162" s="21" t="s">
        <v>161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  <c r="Q162" s="19">
        <v>0</v>
      </c>
      <c r="R162" s="19">
        <v>0</v>
      </c>
      <c r="S162" s="19">
        <v>0</v>
      </c>
      <c r="T162" s="19">
        <v>0</v>
      </c>
      <c r="U162" s="19">
        <v>36</v>
      </c>
      <c r="V162" s="19">
        <v>0</v>
      </c>
      <c r="W162" s="19">
        <v>0</v>
      </c>
      <c r="X162" s="19">
        <v>0</v>
      </c>
      <c r="Y162" s="19">
        <v>11</v>
      </c>
    </row>
    <row r="163" spans="1:25" x14ac:dyDescent="0.35">
      <c r="A163" s="23">
        <v>159</v>
      </c>
      <c r="B163" s="21" t="s">
        <v>162</v>
      </c>
      <c r="C163" s="19">
        <v>0</v>
      </c>
      <c r="D163" s="19">
        <v>0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  <c r="Q163" s="19">
        <v>0</v>
      </c>
      <c r="R163" s="19">
        <v>0</v>
      </c>
      <c r="S163" s="19">
        <v>0</v>
      </c>
      <c r="T163" s="19">
        <v>0</v>
      </c>
      <c r="U163" s="19">
        <v>1417</v>
      </c>
      <c r="V163" s="19">
        <v>0</v>
      </c>
      <c r="W163" s="19">
        <v>134</v>
      </c>
      <c r="X163" s="19">
        <v>164</v>
      </c>
      <c r="Y163" s="19">
        <v>983</v>
      </c>
    </row>
    <row r="164" spans="1:25" x14ac:dyDescent="0.35">
      <c r="A164" s="23">
        <v>160</v>
      </c>
      <c r="B164" s="22" t="s">
        <v>163</v>
      </c>
      <c r="C164" s="19">
        <f>C165+C166+C167+C168+C169+C170+C171</f>
        <v>0</v>
      </c>
      <c r="D164" s="19">
        <f t="shared" ref="D164:Y164" si="21">D165+D166+D167+D168+D169+D170+D171</f>
        <v>0</v>
      </c>
      <c r="E164" s="19">
        <f t="shared" si="21"/>
        <v>0</v>
      </c>
      <c r="F164" s="19">
        <f t="shared" si="21"/>
        <v>0</v>
      </c>
      <c r="G164" s="19">
        <f t="shared" si="21"/>
        <v>0</v>
      </c>
      <c r="H164" s="19">
        <f t="shared" si="21"/>
        <v>0</v>
      </c>
      <c r="I164" s="19">
        <f t="shared" si="21"/>
        <v>0</v>
      </c>
      <c r="J164" s="19">
        <f t="shared" si="21"/>
        <v>0</v>
      </c>
      <c r="K164" s="19">
        <f t="shared" si="21"/>
        <v>0</v>
      </c>
      <c r="L164" s="19">
        <f t="shared" si="21"/>
        <v>0</v>
      </c>
      <c r="M164" s="19">
        <f t="shared" si="21"/>
        <v>0</v>
      </c>
      <c r="N164" s="19">
        <f t="shared" si="21"/>
        <v>0</v>
      </c>
      <c r="O164" s="19">
        <f t="shared" si="21"/>
        <v>0</v>
      </c>
      <c r="P164" s="19">
        <f t="shared" si="21"/>
        <v>0</v>
      </c>
      <c r="Q164" s="19">
        <f t="shared" si="21"/>
        <v>0</v>
      </c>
      <c r="R164" s="19">
        <f t="shared" si="21"/>
        <v>0</v>
      </c>
      <c r="S164" s="19">
        <f t="shared" si="21"/>
        <v>0</v>
      </c>
      <c r="T164" s="19">
        <f t="shared" si="21"/>
        <v>50</v>
      </c>
      <c r="U164" s="19">
        <f t="shared" si="21"/>
        <v>2045</v>
      </c>
      <c r="V164" s="19">
        <f t="shared" si="21"/>
        <v>0</v>
      </c>
      <c r="W164" s="19">
        <f t="shared" si="21"/>
        <v>571</v>
      </c>
      <c r="X164" s="19">
        <f t="shared" si="21"/>
        <v>306</v>
      </c>
      <c r="Y164" s="19">
        <f t="shared" si="21"/>
        <v>674</v>
      </c>
    </row>
    <row r="165" spans="1:25" x14ac:dyDescent="0.35">
      <c r="A165" s="23">
        <v>161</v>
      </c>
      <c r="B165" s="21" t="s">
        <v>47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  <c r="Q165" s="19">
        <v>0</v>
      </c>
      <c r="R165" s="19">
        <v>0</v>
      </c>
      <c r="S165" s="19">
        <v>0</v>
      </c>
      <c r="T165" s="19">
        <v>0</v>
      </c>
      <c r="U165" s="19">
        <v>0</v>
      </c>
      <c r="V165" s="19">
        <v>0</v>
      </c>
      <c r="W165" s="19">
        <v>19</v>
      </c>
      <c r="X165" s="19">
        <v>0</v>
      </c>
      <c r="Y165" s="19">
        <v>0</v>
      </c>
    </row>
    <row r="166" spans="1:25" x14ac:dyDescent="0.35">
      <c r="A166" s="23">
        <v>162</v>
      </c>
      <c r="B166" s="21" t="s">
        <v>53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>
        <v>0</v>
      </c>
      <c r="Q166" s="19">
        <v>0</v>
      </c>
      <c r="R166" s="19">
        <v>0</v>
      </c>
      <c r="S166" s="19">
        <v>0</v>
      </c>
      <c r="T166" s="19">
        <v>0</v>
      </c>
      <c r="U166" s="19">
        <v>271</v>
      </c>
      <c r="V166" s="19">
        <v>0</v>
      </c>
      <c r="W166" s="19">
        <v>19</v>
      </c>
      <c r="X166" s="19">
        <v>49</v>
      </c>
      <c r="Y166" s="19">
        <v>130</v>
      </c>
    </row>
    <row r="167" spans="1:25" x14ac:dyDescent="0.35">
      <c r="A167" s="23">
        <v>163</v>
      </c>
      <c r="B167" s="21" t="s">
        <v>164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  <c r="Q167" s="19">
        <v>0</v>
      </c>
      <c r="R167" s="19">
        <v>0</v>
      </c>
      <c r="S167" s="19">
        <v>0</v>
      </c>
      <c r="T167" s="19">
        <v>0</v>
      </c>
      <c r="U167" s="19">
        <v>616</v>
      </c>
      <c r="V167" s="19">
        <v>0</v>
      </c>
      <c r="W167" s="19">
        <v>297</v>
      </c>
      <c r="X167" s="19">
        <v>0</v>
      </c>
      <c r="Y167" s="19">
        <v>199</v>
      </c>
    </row>
    <row r="168" spans="1:25" x14ac:dyDescent="0.35">
      <c r="A168" s="23">
        <v>164</v>
      </c>
      <c r="B168" s="21" t="s">
        <v>165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19">
        <v>0</v>
      </c>
      <c r="T168" s="19">
        <v>11</v>
      </c>
      <c r="U168" s="19">
        <v>307</v>
      </c>
      <c r="V168" s="19">
        <v>0</v>
      </c>
      <c r="W168" s="19">
        <v>54</v>
      </c>
      <c r="X168" s="19">
        <v>75</v>
      </c>
      <c r="Y168" s="19">
        <v>146</v>
      </c>
    </row>
    <row r="169" spans="1:25" x14ac:dyDescent="0.35">
      <c r="A169" s="23">
        <v>165</v>
      </c>
      <c r="B169" s="21" t="s">
        <v>166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9">
        <v>23</v>
      </c>
      <c r="U169" s="19">
        <v>327</v>
      </c>
      <c r="V169" s="19">
        <v>0</v>
      </c>
      <c r="W169" s="19">
        <v>86</v>
      </c>
      <c r="X169" s="19">
        <v>104</v>
      </c>
      <c r="Y169" s="19">
        <v>104</v>
      </c>
    </row>
    <row r="170" spans="1:25" x14ac:dyDescent="0.35">
      <c r="A170" s="23">
        <v>166</v>
      </c>
      <c r="B170" s="21" t="s">
        <v>167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122</v>
      </c>
      <c r="V170" s="19">
        <v>0</v>
      </c>
      <c r="W170" s="19">
        <v>45</v>
      </c>
      <c r="X170" s="19">
        <v>0</v>
      </c>
      <c r="Y170" s="19">
        <v>12</v>
      </c>
    </row>
    <row r="171" spans="1:25" x14ac:dyDescent="0.35">
      <c r="A171" s="23">
        <v>167</v>
      </c>
      <c r="B171" s="21" t="s">
        <v>168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16</v>
      </c>
      <c r="U171" s="19">
        <v>402</v>
      </c>
      <c r="V171" s="19">
        <v>0</v>
      </c>
      <c r="W171" s="19">
        <v>51</v>
      </c>
      <c r="X171" s="19">
        <v>78</v>
      </c>
      <c r="Y171" s="19">
        <v>83</v>
      </c>
    </row>
    <row r="172" spans="1:25" x14ac:dyDescent="0.35">
      <c r="A172" s="23">
        <v>168</v>
      </c>
      <c r="B172" s="22" t="s">
        <v>169</v>
      </c>
      <c r="C172" s="19">
        <f>C173+C174+C175+C176+C177+C178+C179+C180+C181+C182+C183+C184+C185+C186</f>
        <v>0</v>
      </c>
      <c r="D172" s="19">
        <f t="shared" ref="D172:Y172" si="22">D173+D174+D175+D176+D177+D178+D179+D180+D181+D182+D183+D184+D185+D186</f>
        <v>0</v>
      </c>
      <c r="E172" s="19">
        <f t="shared" si="22"/>
        <v>0</v>
      </c>
      <c r="F172" s="19">
        <f t="shared" si="22"/>
        <v>0</v>
      </c>
      <c r="G172" s="19">
        <f t="shared" si="22"/>
        <v>0</v>
      </c>
      <c r="H172" s="19">
        <f t="shared" si="22"/>
        <v>0</v>
      </c>
      <c r="I172" s="19">
        <f t="shared" si="22"/>
        <v>0</v>
      </c>
      <c r="J172" s="19">
        <f t="shared" si="22"/>
        <v>0</v>
      </c>
      <c r="K172" s="19">
        <f t="shared" si="22"/>
        <v>0</v>
      </c>
      <c r="L172" s="19">
        <f t="shared" si="22"/>
        <v>0</v>
      </c>
      <c r="M172" s="19">
        <f t="shared" si="22"/>
        <v>0</v>
      </c>
      <c r="N172" s="19">
        <f t="shared" si="22"/>
        <v>0</v>
      </c>
      <c r="O172" s="19">
        <f t="shared" si="22"/>
        <v>0</v>
      </c>
      <c r="P172" s="19">
        <f t="shared" si="22"/>
        <v>0</v>
      </c>
      <c r="Q172" s="19">
        <f t="shared" si="22"/>
        <v>0</v>
      </c>
      <c r="R172" s="19">
        <f t="shared" si="22"/>
        <v>0</v>
      </c>
      <c r="S172" s="19">
        <f t="shared" si="22"/>
        <v>0</v>
      </c>
      <c r="T172" s="19">
        <f t="shared" si="22"/>
        <v>91</v>
      </c>
      <c r="U172" s="19">
        <f t="shared" si="22"/>
        <v>5076</v>
      </c>
      <c r="V172" s="19">
        <f t="shared" si="22"/>
        <v>0</v>
      </c>
      <c r="W172" s="19">
        <f t="shared" si="22"/>
        <v>1231</v>
      </c>
      <c r="X172" s="19">
        <f t="shared" si="22"/>
        <v>1197</v>
      </c>
      <c r="Y172" s="19">
        <f t="shared" si="22"/>
        <v>1814</v>
      </c>
    </row>
    <row r="173" spans="1:25" x14ac:dyDescent="0.35">
      <c r="A173" s="23">
        <v>169</v>
      </c>
      <c r="B173" s="21" t="s">
        <v>47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19">
        <v>0</v>
      </c>
      <c r="T173" s="19">
        <v>0</v>
      </c>
      <c r="U173" s="19">
        <v>0</v>
      </c>
      <c r="V173" s="19">
        <v>0</v>
      </c>
      <c r="W173" s="19">
        <v>0</v>
      </c>
      <c r="X173" s="19">
        <v>0</v>
      </c>
      <c r="Y173" s="19">
        <v>0</v>
      </c>
    </row>
    <row r="174" spans="1:25" x14ac:dyDescent="0.35">
      <c r="A174" s="23">
        <v>170</v>
      </c>
      <c r="B174" s="21" t="s">
        <v>53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>
        <v>0</v>
      </c>
      <c r="T174" s="19">
        <v>0</v>
      </c>
      <c r="U174" s="19">
        <v>0</v>
      </c>
      <c r="V174" s="19">
        <v>0</v>
      </c>
      <c r="W174" s="19">
        <v>0</v>
      </c>
      <c r="X174" s="19">
        <v>0</v>
      </c>
      <c r="Y174" s="19">
        <v>0</v>
      </c>
    </row>
    <row r="175" spans="1:25" x14ac:dyDescent="0.35">
      <c r="A175" s="23">
        <v>171</v>
      </c>
      <c r="B175" s="21" t="s">
        <v>63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  <c r="Q175" s="19">
        <v>0</v>
      </c>
      <c r="R175" s="19">
        <v>0</v>
      </c>
      <c r="S175" s="19">
        <v>0</v>
      </c>
      <c r="T175" s="19">
        <v>0</v>
      </c>
      <c r="U175" s="19">
        <v>0</v>
      </c>
      <c r="V175" s="19">
        <v>0</v>
      </c>
      <c r="W175" s="19">
        <v>0</v>
      </c>
      <c r="X175" s="19">
        <v>0</v>
      </c>
      <c r="Y175" s="19">
        <v>0</v>
      </c>
    </row>
    <row r="176" spans="1:25" x14ac:dyDescent="0.35">
      <c r="A176" s="23">
        <v>172</v>
      </c>
      <c r="B176" s="21" t="s">
        <v>170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  <c r="Q176" s="19">
        <v>0</v>
      </c>
      <c r="R176" s="19">
        <v>0</v>
      </c>
      <c r="S176" s="19">
        <v>0</v>
      </c>
      <c r="T176" s="19">
        <v>0</v>
      </c>
      <c r="U176" s="19">
        <v>0</v>
      </c>
      <c r="V176" s="19">
        <v>0</v>
      </c>
      <c r="W176" s="19">
        <v>0</v>
      </c>
      <c r="X176" s="19">
        <v>0</v>
      </c>
      <c r="Y176" s="19">
        <v>0</v>
      </c>
    </row>
    <row r="177" spans="1:25" x14ac:dyDescent="0.35">
      <c r="A177" s="23">
        <v>173</v>
      </c>
      <c r="B177" s="21" t="s">
        <v>171</v>
      </c>
      <c r="C177" s="19">
        <v>0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939</v>
      </c>
      <c r="V177" s="19">
        <v>0</v>
      </c>
      <c r="W177" s="19">
        <v>171</v>
      </c>
      <c r="X177" s="19">
        <v>264</v>
      </c>
      <c r="Y177" s="19">
        <v>267</v>
      </c>
    </row>
    <row r="178" spans="1:25" x14ac:dyDescent="0.35">
      <c r="A178" s="23">
        <v>174</v>
      </c>
      <c r="B178" s="21" t="s">
        <v>172</v>
      </c>
      <c r="C178" s="19">
        <v>0</v>
      </c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104</v>
      </c>
      <c r="V178" s="19">
        <v>0</v>
      </c>
      <c r="W178" s="19">
        <v>17</v>
      </c>
      <c r="X178" s="19">
        <v>0</v>
      </c>
      <c r="Y178" s="19">
        <v>25</v>
      </c>
    </row>
    <row r="179" spans="1:25" x14ac:dyDescent="0.35">
      <c r="A179" s="23">
        <v>175</v>
      </c>
      <c r="B179" s="21" t="s">
        <v>173</v>
      </c>
      <c r="C179" s="19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44</v>
      </c>
      <c r="U179" s="19">
        <v>298</v>
      </c>
      <c r="V179" s="19">
        <v>0</v>
      </c>
      <c r="W179" s="19">
        <v>169</v>
      </c>
      <c r="X179" s="19">
        <v>152</v>
      </c>
      <c r="Y179" s="19">
        <v>171</v>
      </c>
    </row>
    <row r="180" spans="1:25" x14ac:dyDescent="0.35">
      <c r="A180" s="23">
        <v>176</v>
      </c>
      <c r="B180" s="21" t="s">
        <v>174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0</v>
      </c>
      <c r="U180" s="19">
        <v>1513</v>
      </c>
      <c r="V180" s="19">
        <v>0</v>
      </c>
      <c r="W180" s="19">
        <v>191</v>
      </c>
      <c r="X180" s="19">
        <v>158</v>
      </c>
      <c r="Y180" s="19">
        <v>389</v>
      </c>
    </row>
    <row r="181" spans="1:25" x14ac:dyDescent="0.35">
      <c r="A181" s="23">
        <v>177</v>
      </c>
      <c r="B181" s="21" t="s">
        <v>175</v>
      </c>
      <c r="C181" s="19">
        <v>0</v>
      </c>
      <c r="D181" s="19">
        <v>0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>
        <v>0</v>
      </c>
      <c r="T181" s="19">
        <v>29</v>
      </c>
      <c r="U181" s="19">
        <v>339</v>
      </c>
      <c r="V181" s="19">
        <v>0</v>
      </c>
      <c r="W181" s="19">
        <v>71</v>
      </c>
      <c r="X181" s="19">
        <v>51</v>
      </c>
      <c r="Y181" s="19">
        <v>176</v>
      </c>
    </row>
    <row r="182" spans="1:25" x14ac:dyDescent="0.35">
      <c r="A182" s="23">
        <v>178</v>
      </c>
      <c r="B182" s="21" t="s">
        <v>176</v>
      </c>
      <c r="C182" s="19">
        <v>0</v>
      </c>
      <c r="D182" s="19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>
        <v>0</v>
      </c>
      <c r="T182" s="19">
        <v>18</v>
      </c>
      <c r="U182" s="19">
        <v>146</v>
      </c>
      <c r="V182" s="19">
        <v>0</v>
      </c>
      <c r="W182" s="19">
        <v>35</v>
      </c>
      <c r="X182" s="19">
        <v>91</v>
      </c>
      <c r="Y182" s="19">
        <v>92</v>
      </c>
    </row>
    <row r="183" spans="1:25" x14ac:dyDescent="0.35">
      <c r="A183" s="23">
        <v>179</v>
      </c>
      <c r="B183" s="21" t="s">
        <v>177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19">
        <v>0</v>
      </c>
      <c r="T183" s="19">
        <v>0</v>
      </c>
      <c r="U183" s="19">
        <v>1062</v>
      </c>
      <c r="V183" s="19">
        <v>0</v>
      </c>
      <c r="W183" s="19">
        <v>364</v>
      </c>
      <c r="X183" s="19">
        <v>317</v>
      </c>
      <c r="Y183" s="19">
        <v>381</v>
      </c>
    </row>
    <row r="184" spans="1:25" x14ac:dyDescent="0.35">
      <c r="A184" s="23">
        <v>180</v>
      </c>
      <c r="B184" s="21" t="s">
        <v>178</v>
      </c>
      <c r="C184" s="19">
        <v>0</v>
      </c>
      <c r="D184" s="19">
        <v>0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>
        <v>0</v>
      </c>
      <c r="T184" s="19">
        <v>0</v>
      </c>
      <c r="U184" s="19">
        <v>198</v>
      </c>
      <c r="V184" s="19">
        <v>0</v>
      </c>
      <c r="W184" s="19">
        <v>0</v>
      </c>
      <c r="X184" s="19">
        <v>0</v>
      </c>
      <c r="Y184" s="19">
        <v>123</v>
      </c>
    </row>
    <row r="185" spans="1:25" x14ac:dyDescent="0.35">
      <c r="A185" s="23">
        <v>181</v>
      </c>
      <c r="B185" s="21" t="s">
        <v>179</v>
      </c>
      <c r="C185" s="19">
        <v>0</v>
      </c>
      <c r="D185" s="19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0</v>
      </c>
      <c r="U185" s="19">
        <v>0</v>
      </c>
      <c r="V185" s="19">
        <v>0</v>
      </c>
      <c r="W185" s="19">
        <v>0</v>
      </c>
      <c r="X185" s="19">
        <v>0</v>
      </c>
      <c r="Y185" s="19">
        <v>0</v>
      </c>
    </row>
    <row r="186" spans="1:25" x14ac:dyDescent="0.35">
      <c r="A186" s="23">
        <v>182</v>
      </c>
      <c r="B186" s="21" t="s">
        <v>180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477</v>
      </c>
      <c r="V186" s="19">
        <v>0</v>
      </c>
      <c r="W186" s="19">
        <v>213</v>
      </c>
      <c r="X186" s="19">
        <v>164</v>
      </c>
      <c r="Y186" s="19">
        <v>190</v>
      </c>
    </row>
    <row r="187" spans="1:25" x14ac:dyDescent="0.35">
      <c r="A187" s="23">
        <v>183</v>
      </c>
      <c r="B187" s="22" t="s">
        <v>181</v>
      </c>
      <c r="C187" s="19">
        <f>C188+C189+C190+C191+C192+C193+C194</f>
        <v>0</v>
      </c>
      <c r="D187" s="19">
        <f t="shared" ref="D187:Y187" si="23">D188+D189+D190+D191+D192+D193+D194</f>
        <v>0</v>
      </c>
      <c r="E187" s="19">
        <f t="shared" si="23"/>
        <v>0</v>
      </c>
      <c r="F187" s="19">
        <f t="shared" si="23"/>
        <v>0</v>
      </c>
      <c r="G187" s="19">
        <f t="shared" si="23"/>
        <v>0</v>
      </c>
      <c r="H187" s="19">
        <f t="shared" si="23"/>
        <v>0</v>
      </c>
      <c r="I187" s="19">
        <f t="shared" si="23"/>
        <v>0</v>
      </c>
      <c r="J187" s="19">
        <f t="shared" si="23"/>
        <v>0</v>
      </c>
      <c r="K187" s="19">
        <f t="shared" si="23"/>
        <v>0</v>
      </c>
      <c r="L187" s="19">
        <f t="shared" si="23"/>
        <v>0</v>
      </c>
      <c r="M187" s="19">
        <f t="shared" si="23"/>
        <v>0</v>
      </c>
      <c r="N187" s="19">
        <f t="shared" si="23"/>
        <v>0</v>
      </c>
      <c r="O187" s="19">
        <f t="shared" si="23"/>
        <v>0</v>
      </c>
      <c r="P187" s="19">
        <f t="shared" si="23"/>
        <v>0</v>
      </c>
      <c r="Q187" s="19">
        <f t="shared" si="23"/>
        <v>0</v>
      </c>
      <c r="R187" s="19">
        <f t="shared" si="23"/>
        <v>0</v>
      </c>
      <c r="S187" s="19">
        <f t="shared" si="23"/>
        <v>0</v>
      </c>
      <c r="T187" s="19">
        <f t="shared" si="23"/>
        <v>0</v>
      </c>
      <c r="U187" s="19">
        <f t="shared" si="23"/>
        <v>512</v>
      </c>
      <c r="V187" s="19">
        <f t="shared" si="23"/>
        <v>0</v>
      </c>
      <c r="W187" s="19">
        <f t="shared" si="23"/>
        <v>199</v>
      </c>
      <c r="X187" s="19">
        <f t="shared" si="23"/>
        <v>192</v>
      </c>
      <c r="Y187" s="19">
        <f t="shared" si="23"/>
        <v>572</v>
      </c>
    </row>
    <row r="188" spans="1:25" x14ac:dyDescent="0.35">
      <c r="A188" s="23">
        <v>184</v>
      </c>
      <c r="B188" s="21" t="s">
        <v>47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104</v>
      </c>
      <c r="V188" s="19">
        <v>0</v>
      </c>
      <c r="W188" s="19">
        <v>92</v>
      </c>
      <c r="X188" s="19">
        <v>0</v>
      </c>
      <c r="Y188" s="19">
        <v>48</v>
      </c>
    </row>
    <row r="189" spans="1:25" x14ac:dyDescent="0.35">
      <c r="A189" s="23">
        <v>185</v>
      </c>
      <c r="B189" s="21" t="s">
        <v>53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</row>
    <row r="190" spans="1:25" x14ac:dyDescent="0.35">
      <c r="A190" s="23">
        <v>186</v>
      </c>
      <c r="B190" s="21" t="s">
        <v>182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408</v>
      </c>
      <c r="V190" s="19">
        <v>0</v>
      </c>
      <c r="W190" s="19">
        <v>107</v>
      </c>
      <c r="X190" s="19">
        <v>192</v>
      </c>
      <c r="Y190" s="19">
        <v>524</v>
      </c>
    </row>
    <row r="191" spans="1:25" x14ac:dyDescent="0.35">
      <c r="A191" s="23">
        <v>187</v>
      </c>
      <c r="B191" s="21" t="s">
        <v>183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</row>
    <row r="192" spans="1:25" x14ac:dyDescent="0.35">
      <c r="A192" s="23">
        <v>188</v>
      </c>
      <c r="B192" s="21" t="s">
        <v>184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</row>
    <row r="193" spans="1:25" x14ac:dyDescent="0.35">
      <c r="A193" s="23">
        <v>189</v>
      </c>
      <c r="B193" s="21" t="s">
        <v>185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</row>
    <row r="194" spans="1:25" x14ac:dyDescent="0.35">
      <c r="A194" s="23">
        <v>190</v>
      </c>
      <c r="B194" s="21" t="s">
        <v>186</v>
      </c>
      <c r="C194" s="19">
        <v>0</v>
      </c>
      <c r="D194" s="19">
        <v>0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  <c r="T194" s="19">
        <v>0</v>
      </c>
      <c r="U194" s="19">
        <v>0</v>
      </c>
      <c r="V194" s="19">
        <v>0</v>
      </c>
      <c r="W194" s="19">
        <v>0</v>
      </c>
      <c r="X194" s="19">
        <v>0</v>
      </c>
      <c r="Y194" s="19">
        <v>0</v>
      </c>
    </row>
    <row r="195" spans="1:25" ht="26" x14ac:dyDescent="0.35">
      <c r="A195" s="23">
        <v>191</v>
      </c>
      <c r="B195" s="22" t="s">
        <v>187</v>
      </c>
      <c r="C195" s="19">
        <f>C196+C197+C198+C199+C200+C201+C202+C203+C204+C205</f>
        <v>0</v>
      </c>
      <c r="D195" s="19">
        <f t="shared" ref="D195:Y195" si="24">D196+D197+D198+D199+D200+D201+D202+D203+D204+D205</f>
        <v>0</v>
      </c>
      <c r="E195" s="19">
        <f t="shared" si="24"/>
        <v>0</v>
      </c>
      <c r="F195" s="19">
        <f t="shared" si="24"/>
        <v>0</v>
      </c>
      <c r="G195" s="19">
        <f t="shared" si="24"/>
        <v>0</v>
      </c>
      <c r="H195" s="19">
        <f t="shared" si="24"/>
        <v>0</v>
      </c>
      <c r="I195" s="19">
        <f t="shared" si="24"/>
        <v>0</v>
      </c>
      <c r="J195" s="19">
        <f t="shared" si="24"/>
        <v>0</v>
      </c>
      <c r="K195" s="19">
        <f t="shared" si="24"/>
        <v>0</v>
      </c>
      <c r="L195" s="19">
        <f t="shared" si="24"/>
        <v>0</v>
      </c>
      <c r="M195" s="19">
        <f t="shared" si="24"/>
        <v>0</v>
      </c>
      <c r="N195" s="19">
        <f t="shared" si="24"/>
        <v>0</v>
      </c>
      <c r="O195" s="19">
        <f t="shared" si="24"/>
        <v>0</v>
      </c>
      <c r="P195" s="19">
        <f t="shared" si="24"/>
        <v>0</v>
      </c>
      <c r="Q195" s="19">
        <f t="shared" si="24"/>
        <v>0</v>
      </c>
      <c r="R195" s="19">
        <f t="shared" si="24"/>
        <v>0</v>
      </c>
      <c r="S195" s="19">
        <f t="shared" si="24"/>
        <v>0</v>
      </c>
      <c r="T195" s="19">
        <f t="shared" si="24"/>
        <v>0</v>
      </c>
      <c r="U195" s="19">
        <f t="shared" si="24"/>
        <v>1042</v>
      </c>
      <c r="V195" s="19">
        <f t="shared" si="24"/>
        <v>0</v>
      </c>
      <c r="W195" s="19">
        <f t="shared" si="24"/>
        <v>0</v>
      </c>
      <c r="X195" s="19">
        <f t="shared" si="24"/>
        <v>209</v>
      </c>
      <c r="Y195" s="19">
        <f t="shared" si="24"/>
        <v>368</v>
      </c>
    </row>
    <row r="196" spans="1:25" x14ac:dyDescent="0.35">
      <c r="A196" s="23">
        <v>192</v>
      </c>
      <c r="B196" s="21" t="s">
        <v>47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19">
        <v>0</v>
      </c>
      <c r="T196" s="19">
        <v>0</v>
      </c>
      <c r="U196" s="19">
        <v>0</v>
      </c>
      <c r="V196" s="19">
        <v>0</v>
      </c>
      <c r="W196" s="19">
        <v>0</v>
      </c>
      <c r="X196" s="19">
        <v>0</v>
      </c>
      <c r="Y196" s="19">
        <v>0</v>
      </c>
    </row>
    <row r="197" spans="1:25" x14ac:dyDescent="0.35">
      <c r="A197" s="23">
        <v>193</v>
      </c>
      <c r="B197" s="21" t="s">
        <v>53</v>
      </c>
      <c r="C197" s="19">
        <v>0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>
        <v>0</v>
      </c>
      <c r="T197" s="19">
        <v>0</v>
      </c>
      <c r="U197" s="19">
        <v>67</v>
      </c>
      <c r="V197" s="19">
        <v>0</v>
      </c>
      <c r="W197" s="19">
        <v>0</v>
      </c>
      <c r="X197" s="19">
        <v>18</v>
      </c>
      <c r="Y197" s="19">
        <v>26</v>
      </c>
    </row>
    <row r="198" spans="1:25" x14ac:dyDescent="0.35">
      <c r="A198" s="23">
        <v>194</v>
      </c>
      <c r="B198" s="21" t="s">
        <v>63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>
        <v>0</v>
      </c>
      <c r="T198" s="19">
        <v>0</v>
      </c>
      <c r="U198" s="19">
        <v>67</v>
      </c>
      <c r="V198" s="19">
        <v>0</v>
      </c>
      <c r="W198" s="19">
        <v>0</v>
      </c>
      <c r="X198" s="19">
        <v>11</v>
      </c>
      <c r="Y198" s="19">
        <v>26</v>
      </c>
    </row>
    <row r="199" spans="1:25" x14ac:dyDescent="0.35">
      <c r="A199" s="23">
        <v>195</v>
      </c>
      <c r="B199" s="21" t="s">
        <v>131</v>
      </c>
      <c r="C199" s="19">
        <v>0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>
        <v>0</v>
      </c>
      <c r="R199" s="19">
        <v>0</v>
      </c>
      <c r="S199" s="19">
        <v>0</v>
      </c>
      <c r="T199" s="19">
        <v>0</v>
      </c>
      <c r="U199" s="19">
        <v>148</v>
      </c>
      <c r="V199" s="19">
        <v>0</v>
      </c>
      <c r="W199" s="19">
        <v>0</v>
      </c>
      <c r="X199" s="19">
        <v>38</v>
      </c>
      <c r="Y199" s="19">
        <v>14</v>
      </c>
    </row>
    <row r="200" spans="1:25" ht="26" x14ac:dyDescent="0.35">
      <c r="A200" s="23">
        <v>196</v>
      </c>
      <c r="B200" s="21" t="s">
        <v>188</v>
      </c>
      <c r="C200" s="19">
        <v>0</v>
      </c>
      <c r="D200" s="19">
        <v>0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>
        <v>0</v>
      </c>
      <c r="Q200" s="19">
        <v>0</v>
      </c>
      <c r="R200" s="19">
        <v>0</v>
      </c>
      <c r="S200" s="19">
        <v>0</v>
      </c>
      <c r="T200" s="19">
        <v>0</v>
      </c>
      <c r="U200" s="19">
        <v>158</v>
      </c>
      <c r="V200" s="19">
        <v>0</v>
      </c>
      <c r="W200" s="19">
        <v>0</v>
      </c>
      <c r="X200" s="19">
        <v>46</v>
      </c>
      <c r="Y200" s="19">
        <v>44</v>
      </c>
    </row>
    <row r="201" spans="1:25" x14ac:dyDescent="0.35">
      <c r="A201" s="23">
        <v>197</v>
      </c>
      <c r="B201" s="21" t="s">
        <v>189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>
        <v>0</v>
      </c>
      <c r="T201" s="19">
        <v>0</v>
      </c>
      <c r="U201" s="19">
        <v>16</v>
      </c>
      <c r="V201" s="19">
        <v>0</v>
      </c>
      <c r="W201" s="19">
        <v>0</v>
      </c>
      <c r="X201" s="19">
        <v>0</v>
      </c>
      <c r="Y201" s="19">
        <v>8</v>
      </c>
    </row>
    <row r="202" spans="1:25" x14ac:dyDescent="0.35">
      <c r="A202" s="23">
        <v>198</v>
      </c>
      <c r="B202" s="21" t="s">
        <v>190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  <c r="Q202" s="19">
        <v>0</v>
      </c>
      <c r="R202" s="19">
        <v>0</v>
      </c>
      <c r="S202" s="19">
        <v>0</v>
      </c>
      <c r="T202" s="19">
        <v>0</v>
      </c>
      <c r="U202" s="19">
        <v>0</v>
      </c>
      <c r="V202" s="19">
        <v>0</v>
      </c>
      <c r="W202" s="19">
        <v>0</v>
      </c>
      <c r="X202" s="19">
        <v>0</v>
      </c>
      <c r="Y202" s="19">
        <v>0</v>
      </c>
    </row>
    <row r="203" spans="1:25" x14ac:dyDescent="0.35">
      <c r="A203" s="23">
        <v>199</v>
      </c>
      <c r="B203" s="21" t="s">
        <v>191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  <c r="Q203" s="19">
        <v>0</v>
      </c>
      <c r="R203" s="19">
        <v>0</v>
      </c>
      <c r="S203" s="19">
        <v>0</v>
      </c>
      <c r="T203" s="19">
        <v>0</v>
      </c>
      <c r="U203" s="19">
        <v>490</v>
      </c>
      <c r="V203" s="19">
        <v>0</v>
      </c>
      <c r="W203" s="19">
        <v>0</v>
      </c>
      <c r="X203" s="19">
        <v>0</v>
      </c>
      <c r="Y203" s="19">
        <v>250</v>
      </c>
    </row>
    <row r="204" spans="1:25" ht="26" x14ac:dyDescent="0.35">
      <c r="A204" s="23">
        <v>200</v>
      </c>
      <c r="B204" s="21" t="s">
        <v>192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  <c r="Q204" s="19">
        <v>0</v>
      </c>
      <c r="R204" s="19">
        <v>0</v>
      </c>
      <c r="S204" s="19">
        <v>0</v>
      </c>
      <c r="T204" s="19">
        <v>0</v>
      </c>
      <c r="U204" s="19">
        <v>0</v>
      </c>
      <c r="V204" s="19">
        <v>0</v>
      </c>
      <c r="W204" s="19">
        <v>0</v>
      </c>
      <c r="X204" s="19">
        <v>0</v>
      </c>
      <c r="Y204" s="19">
        <v>0</v>
      </c>
    </row>
    <row r="205" spans="1:25" x14ac:dyDescent="0.35">
      <c r="A205" s="23">
        <v>201</v>
      </c>
      <c r="B205" s="21" t="s">
        <v>193</v>
      </c>
      <c r="C205" s="19">
        <v>0</v>
      </c>
      <c r="D205" s="19">
        <v>0</v>
      </c>
      <c r="E205" s="19">
        <v>0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>
        <v>0</v>
      </c>
      <c r="T205" s="19">
        <v>0</v>
      </c>
      <c r="U205" s="19">
        <v>96</v>
      </c>
      <c r="V205" s="19">
        <v>0</v>
      </c>
      <c r="W205" s="19">
        <v>0</v>
      </c>
      <c r="X205" s="19">
        <v>96</v>
      </c>
      <c r="Y205" s="19">
        <v>0</v>
      </c>
    </row>
    <row r="206" spans="1:25" x14ac:dyDescent="0.35">
      <c r="A206" s="23">
        <v>202</v>
      </c>
      <c r="B206" s="22" t="s">
        <v>194</v>
      </c>
      <c r="C206" s="19">
        <f>C207+C208+C209+C210+C211</f>
        <v>0</v>
      </c>
      <c r="D206" s="19">
        <f t="shared" ref="D206:Y206" si="25">D207+D208+D209+D210+D211</f>
        <v>0</v>
      </c>
      <c r="E206" s="19">
        <f t="shared" si="25"/>
        <v>0</v>
      </c>
      <c r="F206" s="19">
        <f t="shared" si="25"/>
        <v>0</v>
      </c>
      <c r="G206" s="19">
        <f t="shared" si="25"/>
        <v>0</v>
      </c>
      <c r="H206" s="19">
        <f t="shared" si="25"/>
        <v>0</v>
      </c>
      <c r="I206" s="19">
        <f t="shared" si="25"/>
        <v>0</v>
      </c>
      <c r="J206" s="19">
        <f t="shared" si="25"/>
        <v>0</v>
      </c>
      <c r="K206" s="19">
        <f t="shared" si="25"/>
        <v>0</v>
      </c>
      <c r="L206" s="19">
        <f t="shared" si="25"/>
        <v>0</v>
      </c>
      <c r="M206" s="19">
        <f t="shared" si="25"/>
        <v>0</v>
      </c>
      <c r="N206" s="19">
        <f t="shared" si="25"/>
        <v>0</v>
      </c>
      <c r="O206" s="19">
        <f t="shared" si="25"/>
        <v>0</v>
      </c>
      <c r="P206" s="19">
        <f t="shared" si="25"/>
        <v>0</v>
      </c>
      <c r="Q206" s="19">
        <f t="shared" si="25"/>
        <v>0</v>
      </c>
      <c r="R206" s="19">
        <f t="shared" si="25"/>
        <v>0</v>
      </c>
      <c r="S206" s="19">
        <f t="shared" si="25"/>
        <v>0</v>
      </c>
      <c r="T206" s="19">
        <f t="shared" si="25"/>
        <v>0</v>
      </c>
      <c r="U206" s="19">
        <f t="shared" si="25"/>
        <v>884</v>
      </c>
      <c r="V206" s="19">
        <f t="shared" si="25"/>
        <v>0</v>
      </c>
      <c r="W206" s="19">
        <f t="shared" si="25"/>
        <v>163</v>
      </c>
      <c r="X206" s="19">
        <f t="shared" si="25"/>
        <v>166</v>
      </c>
      <c r="Y206" s="19">
        <f t="shared" si="25"/>
        <v>414</v>
      </c>
    </row>
    <row r="207" spans="1:25" x14ac:dyDescent="0.35">
      <c r="A207" s="23">
        <v>203</v>
      </c>
      <c r="B207" s="21" t="s">
        <v>47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  <c r="Q207" s="19">
        <v>0</v>
      </c>
      <c r="R207" s="19">
        <v>0</v>
      </c>
      <c r="S207" s="19">
        <v>0</v>
      </c>
      <c r="T207" s="19">
        <v>0</v>
      </c>
      <c r="U207" s="19">
        <v>404</v>
      </c>
      <c r="V207" s="19">
        <v>0</v>
      </c>
      <c r="W207" s="19">
        <v>86</v>
      </c>
      <c r="X207" s="19">
        <v>72</v>
      </c>
      <c r="Y207" s="19">
        <v>232</v>
      </c>
    </row>
    <row r="208" spans="1:25" x14ac:dyDescent="0.35">
      <c r="A208" s="23">
        <v>204</v>
      </c>
      <c r="B208" s="21" t="s">
        <v>195</v>
      </c>
      <c r="C208" s="19">
        <v>0</v>
      </c>
      <c r="D208" s="19">
        <v>0</v>
      </c>
      <c r="E208" s="19">
        <v>0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  <c r="Q208" s="19">
        <v>0</v>
      </c>
      <c r="R208" s="19">
        <v>0</v>
      </c>
      <c r="S208" s="19">
        <v>0</v>
      </c>
      <c r="T208" s="19">
        <v>0</v>
      </c>
      <c r="U208" s="19">
        <v>0</v>
      </c>
      <c r="V208" s="19">
        <v>0</v>
      </c>
      <c r="W208" s="19">
        <v>0</v>
      </c>
      <c r="X208" s="19">
        <v>0</v>
      </c>
      <c r="Y208" s="19">
        <v>0</v>
      </c>
    </row>
    <row r="209" spans="1:25" x14ac:dyDescent="0.35">
      <c r="A209" s="23">
        <v>205</v>
      </c>
      <c r="B209" s="21" t="s">
        <v>196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19">
        <v>0</v>
      </c>
      <c r="R209" s="19">
        <v>0</v>
      </c>
      <c r="S209" s="19">
        <v>0</v>
      </c>
      <c r="T209" s="19">
        <v>0</v>
      </c>
      <c r="U209" s="19">
        <v>0</v>
      </c>
      <c r="V209" s="19">
        <v>0</v>
      </c>
      <c r="W209" s="19">
        <v>0</v>
      </c>
      <c r="X209" s="19">
        <v>0</v>
      </c>
      <c r="Y209" s="19">
        <v>0</v>
      </c>
    </row>
    <row r="210" spans="1:25" x14ac:dyDescent="0.35">
      <c r="A210" s="23">
        <v>206</v>
      </c>
      <c r="B210" s="21" t="s">
        <v>197</v>
      </c>
      <c r="C210" s="19">
        <v>0</v>
      </c>
      <c r="D210" s="19">
        <v>0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>
        <v>0</v>
      </c>
      <c r="T210" s="19">
        <v>0</v>
      </c>
      <c r="U210" s="19">
        <v>293</v>
      </c>
      <c r="V210" s="19">
        <v>0</v>
      </c>
      <c r="W210" s="19">
        <v>77</v>
      </c>
      <c r="X210" s="19">
        <v>48</v>
      </c>
      <c r="Y210" s="19">
        <v>88</v>
      </c>
    </row>
    <row r="211" spans="1:25" x14ac:dyDescent="0.35">
      <c r="A211" s="23">
        <v>207</v>
      </c>
      <c r="B211" s="21" t="s">
        <v>198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9">
        <v>0</v>
      </c>
      <c r="T211" s="19">
        <v>0</v>
      </c>
      <c r="U211" s="19">
        <v>187</v>
      </c>
      <c r="V211" s="19">
        <v>0</v>
      </c>
      <c r="W211" s="19">
        <v>0</v>
      </c>
      <c r="X211" s="19">
        <v>46</v>
      </c>
      <c r="Y211" s="19">
        <v>94</v>
      </c>
    </row>
    <row r="212" spans="1:25" x14ac:dyDescent="0.35">
      <c r="A212" s="23">
        <v>208</v>
      </c>
      <c r="B212" s="22" t="s">
        <v>199</v>
      </c>
      <c r="C212" s="19">
        <f>C213+C214</f>
        <v>0</v>
      </c>
      <c r="D212" s="19">
        <f t="shared" ref="D212:Y212" si="26">D213+D214</f>
        <v>0</v>
      </c>
      <c r="E212" s="19">
        <f t="shared" si="26"/>
        <v>0</v>
      </c>
      <c r="F212" s="19">
        <f t="shared" si="26"/>
        <v>0</v>
      </c>
      <c r="G212" s="19">
        <f t="shared" si="26"/>
        <v>0</v>
      </c>
      <c r="H212" s="19">
        <f t="shared" si="26"/>
        <v>0</v>
      </c>
      <c r="I212" s="19">
        <f t="shared" si="26"/>
        <v>0</v>
      </c>
      <c r="J212" s="19">
        <f t="shared" si="26"/>
        <v>0</v>
      </c>
      <c r="K212" s="19">
        <f t="shared" si="26"/>
        <v>0</v>
      </c>
      <c r="L212" s="19">
        <f t="shared" si="26"/>
        <v>0</v>
      </c>
      <c r="M212" s="19">
        <f t="shared" si="26"/>
        <v>0</v>
      </c>
      <c r="N212" s="19">
        <f t="shared" si="26"/>
        <v>0</v>
      </c>
      <c r="O212" s="19">
        <f t="shared" si="26"/>
        <v>0</v>
      </c>
      <c r="P212" s="19">
        <f t="shared" si="26"/>
        <v>0</v>
      </c>
      <c r="Q212" s="19">
        <f t="shared" si="26"/>
        <v>0</v>
      </c>
      <c r="R212" s="19">
        <f t="shared" si="26"/>
        <v>0</v>
      </c>
      <c r="S212" s="19">
        <f t="shared" si="26"/>
        <v>0</v>
      </c>
      <c r="T212" s="19">
        <f t="shared" si="26"/>
        <v>0</v>
      </c>
      <c r="U212" s="19">
        <f t="shared" si="26"/>
        <v>830</v>
      </c>
      <c r="V212" s="19">
        <f t="shared" si="26"/>
        <v>0</v>
      </c>
      <c r="W212" s="19">
        <f t="shared" si="26"/>
        <v>369</v>
      </c>
      <c r="X212" s="19">
        <f t="shared" si="26"/>
        <v>0</v>
      </c>
      <c r="Y212" s="19">
        <f t="shared" si="26"/>
        <v>491</v>
      </c>
    </row>
    <row r="213" spans="1:25" x14ac:dyDescent="0.35">
      <c r="A213" s="23">
        <v>209</v>
      </c>
      <c r="B213" s="21" t="s">
        <v>47</v>
      </c>
      <c r="C213" s="19">
        <v>0</v>
      </c>
      <c r="D213" s="19">
        <v>0</v>
      </c>
      <c r="E213" s="19">
        <v>0</v>
      </c>
      <c r="F213" s="19">
        <v>0</v>
      </c>
      <c r="G213" s="19">
        <v>0</v>
      </c>
      <c r="H213" s="19">
        <v>0</v>
      </c>
      <c r="I213" s="19">
        <v>0</v>
      </c>
      <c r="J213" s="19">
        <v>0</v>
      </c>
      <c r="K213" s="19">
        <v>0</v>
      </c>
      <c r="L213" s="19">
        <v>0</v>
      </c>
      <c r="M213" s="19">
        <v>0</v>
      </c>
      <c r="N213" s="19">
        <v>0</v>
      </c>
      <c r="O213" s="19">
        <v>0</v>
      </c>
      <c r="P213" s="19">
        <v>0</v>
      </c>
      <c r="Q213" s="19">
        <v>0</v>
      </c>
      <c r="R213" s="19">
        <v>0</v>
      </c>
      <c r="S213" s="19">
        <v>0</v>
      </c>
      <c r="T213" s="19">
        <v>0</v>
      </c>
      <c r="U213" s="19">
        <v>527</v>
      </c>
      <c r="V213" s="19">
        <v>0</v>
      </c>
      <c r="W213" s="19">
        <v>150</v>
      </c>
      <c r="X213" s="19">
        <v>0</v>
      </c>
      <c r="Y213" s="19">
        <v>291</v>
      </c>
    </row>
    <row r="214" spans="1:25" x14ac:dyDescent="0.35">
      <c r="A214" s="23">
        <v>210</v>
      </c>
      <c r="B214" s="21" t="s">
        <v>200</v>
      </c>
      <c r="C214" s="19">
        <v>0</v>
      </c>
      <c r="D214" s="19">
        <v>0</v>
      </c>
      <c r="E214" s="19">
        <v>0</v>
      </c>
      <c r="F214" s="19">
        <v>0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0</v>
      </c>
      <c r="N214" s="19">
        <v>0</v>
      </c>
      <c r="O214" s="19">
        <v>0</v>
      </c>
      <c r="P214" s="19">
        <v>0</v>
      </c>
      <c r="Q214" s="19">
        <v>0</v>
      </c>
      <c r="R214" s="19">
        <v>0</v>
      </c>
      <c r="S214" s="19">
        <v>0</v>
      </c>
      <c r="T214" s="19">
        <v>0</v>
      </c>
      <c r="U214" s="19">
        <v>303</v>
      </c>
      <c r="V214" s="19">
        <v>0</v>
      </c>
      <c r="W214" s="19">
        <v>219</v>
      </c>
      <c r="X214" s="19">
        <v>0</v>
      </c>
      <c r="Y214" s="19">
        <v>200</v>
      </c>
    </row>
    <row r="215" spans="1:25" ht="26" x14ac:dyDescent="0.35">
      <c r="A215" s="23">
        <v>211</v>
      </c>
      <c r="B215" s="22" t="s">
        <v>201</v>
      </c>
      <c r="C215" s="19">
        <f>C216+C217+C218+C219+C220+C221</f>
        <v>0</v>
      </c>
      <c r="D215" s="19">
        <f t="shared" ref="D215:Y215" si="27">D216+D217+D218+D219+D220+D221</f>
        <v>0</v>
      </c>
      <c r="E215" s="19">
        <f t="shared" si="27"/>
        <v>0</v>
      </c>
      <c r="F215" s="19">
        <f t="shared" si="27"/>
        <v>0</v>
      </c>
      <c r="G215" s="19">
        <f t="shared" si="27"/>
        <v>0</v>
      </c>
      <c r="H215" s="19">
        <f t="shared" si="27"/>
        <v>0</v>
      </c>
      <c r="I215" s="19">
        <f t="shared" si="27"/>
        <v>0</v>
      </c>
      <c r="J215" s="19">
        <f t="shared" si="27"/>
        <v>0</v>
      </c>
      <c r="K215" s="19">
        <f t="shared" si="27"/>
        <v>0</v>
      </c>
      <c r="L215" s="19">
        <f t="shared" si="27"/>
        <v>0</v>
      </c>
      <c r="M215" s="19">
        <f t="shared" si="27"/>
        <v>0</v>
      </c>
      <c r="N215" s="19">
        <f t="shared" si="27"/>
        <v>0</v>
      </c>
      <c r="O215" s="19">
        <f t="shared" si="27"/>
        <v>0</v>
      </c>
      <c r="P215" s="19">
        <f t="shared" si="27"/>
        <v>0</v>
      </c>
      <c r="Q215" s="19">
        <f t="shared" si="27"/>
        <v>0</v>
      </c>
      <c r="R215" s="19">
        <f t="shared" si="27"/>
        <v>0</v>
      </c>
      <c r="S215" s="19">
        <f t="shared" si="27"/>
        <v>0</v>
      </c>
      <c r="T215" s="19">
        <f t="shared" si="27"/>
        <v>0</v>
      </c>
      <c r="U215" s="19">
        <f t="shared" si="27"/>
        <v>0</v>
      </c>
      <c r="V215" s="19">
        <f t="shared" si="27"/>
        <v>0</v>
      </c>
      <c r="W215" s="19">
        <f t="shared" si="27"/>
        <v>0</v>
      </c>
      <c r="X215" s="19">
        <f t="shared" si="27"/>
        <v>0</v>
      </c>
      <c r="Y215" s="19">
        <f t="shared" si="27"/>
        <v>0</v>
      </c>
    </row>
    <row r="216" spans="1:25" x14ac:dyDescent="0.35">
      <c r="A216" s="23">
        <v>212</v>
      </c>
      <c r="B216" s="21" t="s">
        <v>47</v>
      </c>
      <c r="C216" s="19">
        <v>0</v>
      </c>
      <c r="D216" s="19">
        <v>0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v>0</v>
      </c>
      <c r="R216" s="19">
        <v>0</v>
      </c>
      <c r="S216" s="19">
        <v>0</v>
      </c>
      <c r="T216" s="19">
        <v>0</v>
      </c>
      <c r="U216" s="19">
        <v>0</v>
      </c>
      <c r="V216" s="19">
        <v>0</v>
      </c>
      <c r="W216" s="19">
        <v>0</v>
      </c>
      <c r="X216" s="19">
        <v>0</v>
      </c>
      <c r="Y216" s="19">
        <v>0</v>
      </c>
    </row>
    <row r="217" spans="1:25" x14ac:dyDescent="0.35">
      <c r="A217" s="23">
        <v>213</v>
      </c>
      <c r="B217" s="21" t="s">
        <v>53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  <c r="V217" s="19">
        <v>0</v>
      </c>
      <c r="W217" s="19">
        <v>0</v>
      </c>
      <c r="X217" s="19">
        <v>0</v>
      </c>
      <c r="Y217" s="19">
        <v>0</v>
      </c>
    </row>
    <row r="218" spans="1:25" x14ac:dyDescent="0.35">
      <c r="A218" s="23">
        <v>214</v>
      </c>
      <c r="B218" s="21" t="s">
        <v>202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  <c r="W218" s="19">
        <v>0</v>
      </c>
      <c r="X218" s="19">
        <v>0</v>
      </c>
      <c r="Y218" s="19">
        <v>0</v>
      </c>
    </row>
    <row r="219" spans="1:25" x14ac:dyDescent="0.35">
      <c r="A219" s="23">
        <v>215</v>
      </c>
      <c r="B219" s="21" t="s">
        <v>203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  <c r="Q219" s="19">
        <v>0</v>
      </c>
      <c r="R219" s="19">
        <v>0</v>
      </c>
      <c r="S219" s="19">
        <v>0</v>
      </c>
      <c r="T219" s="19">
        <v>0</v>
      </c>
      <c r="U219" s="19">
        <v>0</v>
      </c>
      <c r="V219" s="19">
        <v>0</v>
      </c>
      <c r="W219" s="19">
        <v>0</v>
      </c>
      <c r="X219" s="19">
        <v>0</v>
      </c>
      <c r="Y219" s="19">
        <v>0</v>
      </c>
    </row>
    <row r="220" spans="1:25" x14ac:dyDescent="0.35">
      <c r="A220" s="23">
        <v>216</v>
      </c>
      <c r="B220" s="21" t="s">
        <v>204</v>
      </c>
      <c r="C220" s="19">
        <v>0</v>
      </c>
      <c r="D220" s="19">
        <v>0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19">
        <v>0</v>
      </c>
      <c r="T220" s="19">
        <v>0</v>
      </c>
      <c r="U220" s="19">
        <v>0</v>
      </c>
      <c r="V220" s="19">
        <v>0</v>
      </c>
      <c r="W220" s="19">
        <v>0</v>
      </c>
      <c r="X220" s="19">
        <v>0</v>
      </c>
      <c r="Y220" s="19">
        <v>0</v>
      </c>
    </row>
    <row r="221" spans="1:25" x14ac:dyDescent="0.35">
      <c r="A221" s="23">
        <v>217</v>
      </c>
      <c r="B221" s="21" t="s">
        <v>205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  <c r="V221" s="19">
        <v>0</v>
      </c>
      <c r="W221" s="19">
        <v>0</v>
      </c>
      <c r="X221" s="19">
        <v>0</v>
      </c>
      <c r="Y221" s="19">
        <v>0</v>
      </c>
    </row>
    <row r="223" spans="1:25" s="1" customFormat="1" ht="24.65" customHeight="1" x14ac:dyDescent="0.3">
      <c r="A223" s="31" t="s">
        <v>218</v>
      </c>
      <c r="B223" s="31"/>
      <c r="C223" s="31"/>
      <c r="D223" s="30" t="str">
        <f>[1]стр.1!$AP$43</f>
        <v>Начальник Охотуправления Кисельманов Д.С.</v>
      </c>
      <c r="E223" s="30"/>
      <c r="F223" s="30"/>
      <c r="G223" s="30"/>
      <c r="H223" s="30"/>
      <c r="I223" s="30"/>
    </row>
    <row r="224" spans="1:25" s="12" customFormat="1" ht="10.5" customHeight="1" x14ac:dyDescent="0.25">
      <c r="B224" s="13"/>
      <c r="D224" s="32" t="s">
        <v>219</v>
      </c>
      <c r="E224" s="32"/>
      <c r="F224" s="32"/>
      <c r="G224" s="32"/>
      <c r="H224" s="32"/>
      <c r="I224" s="32"/>
      <c r="J224" s="14"/>
      <c r="K224" s="14"/>
      <c r="L224" s="14"/>
      <c r="M224" s="14"/>
    </row>
    <row r="225" spans="2:8" s="1" customFormat="1" ht="13" x14ac:dyDescent="0.3">
      <c r="B225" s="15"/>
    </row>
    <row r="226" spans="2:8" s="16" customFormat="1" ht="13" x14ac:dyDescent="0.3">
      <c r="B226" s="33" t="str">
        <f>[1]стр.1!$A$45</f>
        <v>8412-56-14-68</v>
      </c>
      <c r="C226" s="33"/>
      <c r="D226" s="33" t="s">
        <v>222</v>
      </c>
      <c r="E226" s="33"/>
      <c r="F226" s="33"/>
      <c r="G226" s="33"/>
      <c r="H226" s="33"/>
    </row>
    <row r="227" spans="2:8" s="12" customFormat="1" ht="10.5" customHeight="1" x14ac:dyDescent="0.25">
      <c r="B227" s="32" t="s">
        <v>220</v>
      </c>
      <c r="C227" s="32"/>
      <c r="D227" s="32" t="s">
        <v>221</v>
      </c>
      <c r="E227" s="32"/>
      <c r="F227" s="32"/>
      <c r="G227" s="32"/>
      <c r="H227" s="32"/>
    </row>
  </sheetData>
  <mergeCells count="11">
    <mergeCell ref="D224:I224"/>
    <mergeCell ref="B226:C226"/>
    <mergeCell ref="D226:H226"/>
    <mergeCell ref="B227:C227"/>
    <mergeCell ref="D227:H227"/>
    <mergeCell ref="C1:Y1"/>
    <mergeCell ref="A1:A2"/>
    <mergeCell ref="B1:B2"/>
    <mergeCell ref="A4:B4"/>
    <mergeCell ref="D223:I223"/>
    <mergeCell ref="A223:C223"/>
  </mergeCells>
  <phoneticPr fontId="2" type="noConversion"/>
  <pageMargins left="0.39370078740157483" right="0.39370078740157483" top="0.78740157480314965" bottom="0.39370078740157483" header="0.19685039370078741" footer="0.19685039370078741"/>
  <pageSetup paperSize="9" scale="54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 (2)</vt:lpstr>
      <vt:lpstr>стр.1</vt:lpstr>
      <vt:lpstr>стр.1!Область_печати</vt:lpstr>
      <vt:lpstr>'стр.1 (2)'!Область_печати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2022-04-28T07:12:52Z</cp:lastPrinted>
  <dcterms:created xsi:type="dcterms:W3CDTF">2021-03-09T11:25:25Z</dcterms:created>
  <dcterms:modified xsi:type="dcterms:W3CDTF">2023-05-04T08:15:42Z</dcterms:modified>
</cp:coreProperties>
</file>